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901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<sst xmlns="http://schemas.openxmlformats.org/spreadsheetml/2006/main" count="346" uniqueCount="192">
  <si>
    <t>部门公开表1</t>
  </si>
  <si>
    <t>财政拨款收支总表</t>
  </si>
  <si>
    <t>潜江市驻汉办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</si>
  <si>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</si>
  <si>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</si>
  <si>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</si>
  <si>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</si>
  <si>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</si>
  <si>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</si>
  <si>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</si>
  <si>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</si>
  <si>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</si>
  <si>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</si>
  <si>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</si>
  <si>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</si>
  <si>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</si>
  <si>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</si>
  <si>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</si>
  <si>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</si>
  <si>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</si>
  <si>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</si>
  <si>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</si>
  <si>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</si>
  <si>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</si>
  <si>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</si>
  <si>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</si>
  <si>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</si>
  <si>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</si>
  <si>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</si>
  <si>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</si>
  <si>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</si>
  <si>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</si>
  <si>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</si>
  <si>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</si>
  <si>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</si>
  <si>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</si>
  <si>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</si>
  <si>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</si>
  <si>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</si>
  <si>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</si>
  <si>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</si>
  <si>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</si>
  <si>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</si>
  <si>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</si>
  <si>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</si>
  <si>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</si>
  <si>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</si>
  <si>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</si>
  <si>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</si>
  <si>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</si>
  <si>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</si>
  <si>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</si>
  <si>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</si>
  <si>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</si>
  <si>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</si>
  <si>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</si>
  <si>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</si>
  <si>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</si>
  <si>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</si>
  <si>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</si>
  <si>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</si>
  <si>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</si>
  <si>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</si>
  <si>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</si>
  <si>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</si>
  <si>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>政府办公厅（室）及相关机构事务</t>
  </si>
  <si>
    <t>2010301</t>
  </si>
  <si>
    <t xml:space="preserve">  行政运行</t>
  </si>
  <si>
    <t>2010302</t>
  </si>
  <si>
    <t xml:space="preserve">  机关服务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</si>
  <si>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</si>
  <si>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</si>
  <si>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</si>
  <si>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</si>
  <si>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</si>
  <si>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</si>
  <si>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</si>
  <si>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</si>
  <si>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</si>
  <si>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</si>
  <si>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</si>
  <si>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</si>
  <si>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</si>
  <si>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</si>
  <si>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</si>
  <si>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</si>
  <si>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</si>
  <si>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</si>
  <si>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</si>
  <si>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</si>
  <si>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</si>
  <si>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</si>
  <si>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</si>
  <si>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</si>
  <si>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</si>
  <si>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</si>
  <si>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</si>
  <si>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</si>
  <si>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</si>
  <si>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</si>
  <si>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</si>
  <si>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</si>
  <si>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</si>
  <si>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</si>
  <si>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</si>
  <si>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</si>
  <si>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</si>
  <si>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</si>
  <si>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</si>
  <si>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</si>
  <si>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</si>
  <si>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</si>
  <si>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</si>
  <si>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</si>
  <si>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>302</t>
  </si>
  <si>
    <t>商品和服务支出</t>
  </si>
  <si>
    <t xml:space="preserve">  30215</t>
  </si>
  <si>
    <t xml:space="preserve">  会议费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</si>
  <si>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</si>
  <si>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</si>
  <si>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</si>
  <si>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</si>
  <si>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</si>
  <si>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</si>
  <si>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</si>
  <si>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</si>
  <si>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</si>
  <si>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</si>
  <si>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</si>
  <si>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</si>
  <si>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</si>
  <si>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</si>
  <si>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</si>
  <si>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</si>
  <si>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</si>
  <si>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</si>
  <si>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30205</t>
  </si>
  <si>
    <t xml:space="preserve">  水费</t>
  </si>
  <si>
    <t xml:space="preserve">  30207</t>
  </si>
  <si>
    <t xml:space="preserve">  邮电费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</si>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</sst>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6" borderId="0" applyNumberFormat="0" applyBorder="0" applyAlignment="0" applyProtection="0"/>
    <xf numFmtId="0" fontId="4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11" borderId="0" applyNumberFormat="0" applyBorder="0" applyAlignment="0" applyProtection="0"/>
    <xf numFmtId="0" fontId="11" fillId="0" borderId="4" applyNumberFormat="0" applyFill="0" applyAlignment="0" applyProtection="0"/>
    <xf numFmtId="0" fontId="8" fillId="4" borderId="0" applyNumberFormat="0" applyBorder="0" applyAlignment="0" applyProtection="0"/>
    <xf numFmtId="0" fontId="17" fillId="3" borderId="5" applyNumberFormat="0" applyAlignment="0" applyProtection="0"/>
    <xf numFmtId="0" fontId="18" fillId="3" borderId="1" applyNumberFormat="0" applyAlignment="0" applyProtection="0"/>
    <xf numFmtId="0" fontId="19" fillId="12" borderId="6" applyNumberFormat="0" applyAlignment="0" applyProtection="0"/>
    <xf numFmtId="0" fontId="4" fillId="5" borderId="0" applyNumberFormat="0" applyBorder="0" applyAlignment="0" applyProtection="0"/>
    <xf numFmtId="0" fontId="8" fillId="13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5" borderId="0" applyNumberFormat="0" applyBorder="0" applyAlignment="0" applyProtection="0"/>
    <xf numFmtId="0" fontId="23" fillId="14" borderId="0" applyNumberFormat="0" applyBorder="0" applyAlignment="0" applyProtection="0"/>
    <xf numFmtId="0" fontId="4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8" fillId="17" borderId="0" applyNumberFormat="0" applyBorder="0" applyAlignment="0" applyProtection="0"/>
    <xf numFmtId="0" fontId="4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76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7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3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tabSelected="1" workbookViewId="0" topLeftCell="A1">
      <selection activeCell="A3" sqref="A3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94" t="s">
        <v>0</v>
      </c>
      <c r="B1" s="94"/>
      <c r="C1" s="94"/>
      <c r="D1" s="94"/>
    </row>
    <row r="2" spans="1:4" ht="24" customHeight="1">
      <c r="A2" s="95" t="s">
        <v>1</v>
      </c>
      <c r="B2" s="95"/>
      <c r="C2" s="95"/>
      <c r="D2" s="95"/>
    </row>
    <row r="3" spans="1:4" ht="18.75" customHeight="1">
      <c r="A3" s="96" t="s">
        <v>2</v>
      </c>
      <c r="B3" s="97"/>
      <c r="C3" s="97"/>
      <c r="D3" s="54" t="s">
        <v>3</v>
      </c>
    </row>
    <row r="4" spans="1:4" ht="18.75" customHeight="1">
      <c r="A4" s="98" t="s">
        <v>4</v>
      </c>
      <c r="B4" s="99"/>
      <c r="C4" s="99" t="s">
        <v>5</v>
      </c>
      <c r="D4" s="99"/>
    </row>
    <row r="5" spans="1:4" ht="18.75" customHeight="1">
      <c r="A5" s="36" t="s">
        <v>6</v>
      </c>
      <c r="B5" s="37" t="s">
        <v>7</v>
      </c>
      <c r="C5" s="37" t="s">
        <v>8</v>
      </c>
      <c r="D5" s="37" t="s">
        <v>7</v>
      </c>
    </row>
    <row r="6" spans="1:4" ht="18.75" customHeight="1">
      <c r="A6" s="39" t="s">
        <v>9</v>
      </c>
      <c r="B6" s="43">
        <f>B7+B8</f>
        <v>346.3</v>
      </c>
      <c r="C6" s="38" t="s">
        <v>10</v>
      </c>
      <c r="D6" s="100">
        <f>SUM(D7:D35)</f>
        <v>346.3</v>
      </c>
    </row>
    <row r="7" spans="1:4" ht="21" customHeight="1">
      <c r="A7" s="39" t="s">
        <v>11</v>
      </c>
      <c r="B7" s="16">
        <v>346.3</v>
      </c>
      <c r="C7" s="101" t="s">
        <v>12</v>
      </c>
      <c r="D7" s="44">
        <f>'一般公共预算支出表'!F9</f>
        <v>303.86</v>
      </c>
    </row>
    <row r="8" spans="1:5" ht="21" customHeight="1">
      <c r="A8" s="39" t="s">
        <v>13</v>
      </c>
      <c r="B8" s="16">
        <v>0</v>
      </c>
      <c r="C8" s="101" t="s">
        <v>14</v>
      </c>
      <c r="D8" s="44">
        <v>0</v>
      </c>
      <c r="E8" s="63"/>
    </row>
    <row r="9" spans="1:6" ht="21" customHeight="1">
      <c r="A9" s="39"/>
      <c r="B9" s="40"/>
      <c r="C9" s="101" t="s">
        <v>15</v>
      </c>
      <c r="D9" s="44">
        <v>0</v>
      </c>
      <c r="E9" s="63"/>
      <c r="F9" s="63"/>
    </row>
    <row r="10" spans="1:7" ht="21" customHeight="1">
      <c r="A10" s="39"/>
      <c r="B10" s="40"/>
      <c r="C10" s="101" t="s">
        <v>16</v>
      </c>
      <c r="D10" s="44">
        <v>0</v>
      </c>
      <c r="E10" s="63"/>
      <c r="F10" s="63"/>
      <c r="G10" s="63"/>
    </row>
    <row r="11" spans="1:7" ht="21" customHeight="1">
      <c r="A11" s="39"/>
      <c r="B11" s="40"/>
      <c r="C11" s="101" t="s">
        <v>17</v>
      </c>
      <c r="D11" s="44">
        <v>0</v>
      </c>
      <c r="E11" s="63"/>
      <c r="F11" s="63"/>
      <c r="G11" s="63"/>
    </row>
    <row r="12" spans="1:6" ht="21" customHeight="1">
      <c r="A12" s="38"/>
      <c r="B12" s="40"/>
      <c r="C12" s="101" t="s">
        <v>18</v>
      </c>
      <c r="D12" s="44">
        <v>0</v>
      </c>
      <c r="E12" s="63"/>
      <c r="F12" s="63"/>
    </row>
    <row r="13" spans="1:7" ht="21" customHeight="1">
      <c r="A13" s="39"/>
      <c r="B13" s="40"/>
      <c r="C13" s="101" t="s">
        <v>19</v>
      </c>
      <c r="D13" s="44">
        <v>0</v>
      </c>
      <c r="E13" s="63"/>
      <c r="F13" s="63"/>
      <c r="G13" s="63"/>
    </row>
    <row r="14" spans="1:7" ht="21" customHeight="1">
      <c r="A14" s="38"/>
      <c r="B14" s="43"/>
      <c r="C14" s="101" t="s">
        <v>20</v>
      </c>
      <c r="D14" s="44">
        <v>27.76</v>
      </c>
      <c r="E14" s="63"/>
      <c r="F14" s="63"/>
      <c r="G14" s="63"/>
    </row>
    <row r="15" spans="1:7" ht="21" customHeight="1">
      <c r="A15" s="38"/>
      <c r="B15" s="43"/>
      <c r="C15" s="101" t="s">
        <v>21</v>
      </c>
      <c r="D15" s="44">
        <v>0</v>
      </c>
      <c r="E15" s="63"/>
      <c r="F15" s="63"/>
      <c r="G15" s="63"/>
    </row>
    <row r="16" spans="1:7" ht="21" customHeight="1">
      <c r="A16" s="39"/>
      <c r="B16" s="43"/>
      <c r="C16" s="101" t="s">
        <v>22</v>
      </c>
      <c r="D16" s="44">
        <v>6.69</v>
      </c>
      <c r="E16" s="63"/>
      <c r="F16" s="63"/>
      <c r="G16" s="63"/>
    </row>
    <row r="17" spans="1:8" ht="21" customHeight="1">
      <c r="A17" s="38"/>
      <c r="B17" s="43"/>
      <c r="C17" s="101" t="s">
        <v>23</v>
      </c>
      <c r="D17" s="44">
        <v>0</v>
      </c>
      <c r="E17" s="63"/>
      <c r="F17" s="63"/>
      <c r="G17" s="63"/>
      <c r="H17" s="63"/>
    </row>
    <row r="18" spans="1:10" ht="21" customHeight="1">
      <c r="A18" s="38"/>
      <c r="B18" s="43"/>
      <c r="C18" s="101" t="s">
        <v>24</v>
      </c>
      <c r="D18" s="44">
        <v>0</v>
      </c>
      <c r="E18" s="63"/>
      <c r="F18" s="63"/>
      <c r="G18" s="63"/>
      <c r="H18" s="63"/>
      <c r="I18" s="63"/>
      <c r="J18" s="63"/>
    </row>
    <row r="19" spans="1:9" ht="21" customHeight="1">
      <c r="A19" s="38"/>
      <c r="B19" s="43"/>
      <c r="C19" s="101" t="s">
        <v>25</v>
      </c>
      <c r="D19" s="44">
        <v>0</v>
      </c>
      <c r="E19" s="63"/>
      <c r="F19" s="63"/>
      <c r="G19" s="63"/>
      <c r="H19" s="63"/>
      <c r="I19" s="63"/>
    </row>
    <row r="20" spans="1:8" ht="21" customHeight="1">
      <c r="A20" s="38" t="s">
        <v>26</v>
      </c>
      <c r="B20" s="16">
        <f>B21+B22</f>
        <v>0</v>
      </c>
      <c r="C20" s="101" t="s">
        <v>27</v>
      </c>
      <c r="D20" s="44">
        <v>0</v>
      </c>
      <c r="E20" s="63"/>
      <c r="F20" s="63"/>
      <c r="G20" s="63"/>
      <c r="H20" s="63"/>
    </row>
    <row r="21" spans="1:8" ht="21" customHeight="1">
      <c r="A21" s="39" t="s">
        <v>11</v>
      </c>
      <c r="B21" s="16"/>
      <c r="C21" s="101" t="s">
        <v>28</v>
      </c>
      <c r="D21" s="44">
        <v>0</v>
      </c>
      <c r="E21" s="63"/>
      <c r="F21" s="63"/>
      <c r="G21" s="63"/>
      <c r="H21" s="63"/>
    </row>
    <row r="22" spans="1:6" ht="21" customHeight="1">
      <c r="A22" s="39" t="s">
        <v>13</v>
      </c>
      <c r="B22" s="43"/>
      <c r="C22" s="101" t="s">
        <v>29</v>
      </c>
      <c r="D22" s="44">
        <v>0</v>
      </c>
      <c r="E22" s="63"/>
      <c r="F22" s="63"/>
    </row>
    <row r="23" spans="1:6" ht="21" customHeight="1">
      <c r="A23" s="38"/>
      <c r="B23" s="43"/>
      <c r="C23" s="101" t="s">
        <v>30</v>
      </c>
      <c r="D23" s="44">
        <v>0</v>
      </c>
      <c r="E23" s="63"/>
      <c r="F23" s="63"/>
    </row>
    <row r="24" spans="1:8" ht="21" customHeight="1">
      <c r="A24" s="38"/>
      <c r="B24" s="43"/>
      <c r="C24" s="101" t="s">
        <v>31</v>
      </c>
      <c r="D24" s="44">
        <v>0</v>
      </c>
      <c r="E24" s="63"/>
      <c r="F24" s="63"/>
      <c r="G24" s="63"/>
      <c r="H24" s="63"/>
    </row>
    <row r="25" spans="1:8" ht="21" customHeight="1">
      <c r="A25" s="38"/>
      <c r="B25" s="43"/>
      <c r="C25" s="101" t="s">
        <v>32</v>
      </c>
      <c r="D25" s="44">
        <v>0</v>
      </c>
      <c r="E25" s="63"/>
      <c r="F25" s="63"/>
      <c r="G25" s="63"/>
      <c r="H25" s="63"/>
    </row>
    <row r="26" spans="1:7" ht="21" customHeight="1">
      <c r="A26" s="38"/>
      <c r="B26" s="43"/>
      <c r="C26" s="101" t="s">
        <v>33</v>
      </c>
      <c r="D26" s="44">
        <v>7.99</v>
      </c>
      <c r="E26" s="63"/>
      <c r="F26" s="63"/>
      <c r="G26" s="63"/>
    </row>
    <row r="27" spans="1:7" ht="21" customHeight="1">
      <c r="A27" s="38"/>
      <c r="B27" s="43"/>
      <c r="C27" s="45" t="s">
        <v>34</v>
      </c>
      <c r="D27" s="44">
        <v>0</v>
      </c>
      <c r="E27" s="63"/>
      <c r="F27" s="63"/>
      <c r="G27" s="63"/>
    </row>
    <row r="28" spans="1:7" ht="21" customHeight="1">
      <c r="A28" s="38"/>
      <c r="B28" s="102"/>
      <c r="C28" s="45" t="s">
        <v>35</v>
      </c>
      <c r="D28" s="44">
        <v>0</v>
      </c>
      <c r="E28" s="63"/>
      <c r="F28" s="63"/>
      <c r="G28" s="63"/>
    </row>
    <row r="29" spans="1:7" ht="21" customHeight="1">
      <c r="A29" s="38"/>
      <c r="B29" s="102"/>
      <c r="C29" s="45" t="s">
        <v>36</v>
      </c>
      <c r="D29" s="44">
        <v>0</v>
      </c>
      <c r="E29" s="63"/>
      <c r="F29" s="63"/>
      <c r="G29" s="63"/>
    </row>
    <row r="30" spans="1:7" ht="21" customHeight="1">
      <c r="A30" s="38"/>
      <c r="B30" s="102"/>
      <c r="C30" s="103" t="s">
        <v>37</v>
      </c>
      <c r="D30" s="44">
        <v>0</v>
      </c>
      <c r="E30" s="63"/>
      <c r="F30" s="63"/>
      <c r="G30" s="63"/>
    </row>
    <row r="31" spans="1:11" ht="21" customHeight="1">
      <c r="A31" s="38"/>
      <c r="B31" s="43"/>
      <c r="C31" s="104" t="s">
        <v>38</v>
      </c>
      <c r="D31" s="44">
        <v>0</v>
      </c>
      <c r="E31" s="63"/>
      <c r="F31" s="63"/>
      <c r="G31" s="63"/>
      <c r="K31" s="63"/>
    </row>
    <row r="32" spans="1:11" ht="21" customHeight="1">
      <c r="A32" s="38"/>
      <c r="B32" s="43"/>
      <c r="C32" s="101" t="s">
        <v>39</v>
      </c>
      <c r="D32" s="44">
        <v>0</v>
      </c>
      <c r="E32" s="63"/>
      <c r="F32" s="63"/>
      <c r="G32" s="63"/>
      <c r="I32" s="63"/>
      <c r="J32" s="63"/>
      <c r="K32" s="63"/>
    </row>
    <row r="33" spans="1:10" ht="21" customHeight="1">
      <c r="A33" s="38"/>
      <c r="B33" s="43"/>
      <c r="C33" s="101" t="s">
        <v>40</v>
      </c>
      <c r="D33" s="44">
        <v>0</v>
      </c>
      <c r="E33" s="63"/>
      <c r="F33" s="63"/>
      <c r="H33" s="63"/>
      <c r="I33" s="63"/>
      <c r="J33" s="63"/>
    </row>
    <row r="34" spans="1:9" ht="21" customHeight="1">
      <c r="A34" s="38"/>
      <c r="B34" s="43"/>
      <c r="C34" s="101" t="s">
        <v>41</v>
      </c>
      <c r="D34" s="44">
        <v>0</v>
      </c>
      <c r="E34" s="63"/>
      <c r="G34" s="63"/>
      <c r="H34" s="63"/>
      <c r="I34" s="63"/>
    </row>
    <row r="35" spans="1:8" ht="21" customHeight="1">
      <c r="A35" s="38"/>
      <c r="B35" s="43"/>
      <c r="C35" s="101" t="s">
        <v>42</v>
      </c>
      <c r="D35" s="22">
        <v>0</v>
      </c>
      <c r="E35" s="63"/>
      <c r="F35" s="63"/>
      <c r="G35" s="63"/>
      <c r="H35" s="63"/>
    </row>
    <row r="36" spans="1:7" ht="21" customHeight="1">
      <c r="A36" s="38"/>
      <c r="B36" s="43"/>
      <c r="C36" s="39"/>
      <c r="D36" s="49"/>
      <c r="E36" s="63"/>
      <c r="G36" s="63"/>
    </row>
    <row r="37" spans="1:6" ht="21" customHeight="1">
      <c r="A37" s="38"/>
      <c r="B37" s="43"/>
      <c r="C37" s="38" t="s">
        <v>43</v>
      </c>
      <c r="D37" s="43"/>
      <c r="E37" s="63"/>
      <c r="F37" s="63"/>
    </row>
    <row r="38" spans="1:4" ht="21" customHeight="1">
      <c r="A38" s="38"/>
      <c r="B38" s="43"/>
      <c r="C38" s="38"/>
      <c r="D38" s="43"/>
    </row>
    <row r="39" spans="1:4" ht="18.75" customHeight="1">
      <c r="A39" s="37" t="s">
        <v>44</v>
      </c>
      <c r="B39" s="43">
        <f>B6+B20</f>
        <v>346.3</v>
      </c>
      <c r="C39" s="37" t="s">
        <v>45</v>
      </c>
      <c r="D39" s="43">
        <f>D6+D37</f>
        <v>346.3</v>
      </c>
    </row>
    <row r="40" spans="1:4" ht="11.25">
      <c r="A40" s="105" t="s">
        <v>46</v>
      </c>
      <c r="B40" s="105"/>
      <c r="C40" s="105"/>
      <c r="D40" s="105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workbookViewId="0" topLeftCell="A1">
      <selection activeCell="K1" sqref="K1:Q65536"/>
    </sheetView>
  </sheetViews>
  <sheetFormatPr defaultColWidth="9" defaultRowHeight="11.25"/>
  <cols>
    <col min="1" max="1" width="12.66015625" style="51" customWidth="1"/>
    <col min="2" max="2" width="30.33203125" style="0" customWidth="1"/>
    <col min="3" max="9" width="10.66015625" style="0" customWidth="1"/>
    <col min="10" max="10" width="10.66015625" style="86" customWidth="1"/>
    <col min="11" max="249" width="9" style="0" customWidth="1"/>
  </cols>
  <sheetData>
    <row r="1" spans="1:10" ht="11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54" t="s">
        <v>3</v>
      </c>
    </row>
    <row r="4" spans="1:10" ht="18" customHeight="1">
      <c r="A4" s="7" t="s">
        <v>49</v>
      </c>
      <c r="B4" s="35"/>
      <c r="C4" s="7" t="s">
        <v>50</v>
      </c>
      <c r="D4" s="35"/>
      <c r="E4" s="35"/>
      <c r="F4" s="87" t="s">
        <v>51</v>
      </c>
      <c r="G4" s="88"/>
      <c r="H4" s="88"/>
      <c r="I4" s="7" t="s">
        <v>52</v>
      </c>
      <c r="J4" s="8"/>
    </row>
    <row r="5" spans="1:10" ht="18" customHeight="1">
      <c r="A5" s="59" t="s">
        <v>53</v>
      </c>
      <c r="B5" s="60" t="s">
        <v>54</v>
      </c>
      <c r="C5" s="59" t="s">
        <v>55</v>
      </c>
      <c r="D5" s="59" t="s">
        <v>56</v>
      </c>
      <c r="E5" s="59" t="s">
        <v>57</v>
      </c>
      <c r="F5" s="59" t="s">
        <v>55</v>
      </c>
      <c r="G5" s="59" t="s">
        <v>56</v>
      </c>
      <c r="H5" s="59" t="s">
        <v>57</v>
      </c>
      <c r="I5" s="59" t="s">
        <v>58</v>
      </c>
      <c r="J5" s="91" t="s">
        <v>59</v>
      </c>
    </row>
    <row r="6" spans="1:10" ht="18" customHeight="1">
      <c r="A6" s="61" t="s">
        <v>60</v>
      </c>
      <c r="B6" s="62" t="s">
        <v>60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</row>
    <row r="7" spans="1:10" ht="18" customHeight="1">
      <c r="A7" s="23"/>
      <c r="B7" s="24" t="s">
        <v>61</v>
      </c>
      <c r="C7" s="16">
        <f>SUM(C8,C12,C16,C19)</f>
        <v>241.73</v>
      </c>
      <c r="D7" s="16">
        <f aca="true" t="shared" si="0" ref="D7:J7">SUM(D8,D12,D16,D19)</f>
        <v>147.75</v>
      </c>
      <c r="E7" s="16">
        <f t="shared" si="0"/>
        <v>93.98</v>
      </c>
      <c r="F7" s="16">
        <f t="shared" si="0"/>
        <v>346.3</v>
      </c>
      <c r="G7" s="16">
        <f t="shared" si="0"/>
        <v>159.04000000000002</v>
      </c>
      <c r="H7" s="16">
        <f t="shared" si="0"/>
        <v>187.26</v>
      </c>
      <c r="I7" s="90">
        <f>F7-C7</f>
        <v>104.57000000000002</v>
      </c>
      <c r="J7" s="16">
        <f t="shared" si="0"/>
        <v>2.7983846196052786</v>
      </c>
    </row>
    <row r="8" spans="1:10" ht="18" customHeight="1">
      <c r="A8" s="17" t="s">
        <v>62</v>
      </c>
      <c r="B8" s="18" t="s">
        <v>63</v>
      </c>
      <c r="C8" s="16">
        <f>SUM(C9)</f>
        <v>205.44</v>
      </c>
      <c r="D8" s="16">
        <f aca="true" t="shared" si="1" ref="D8:J8">SUM(D9)</f>
        <v>111.46</v>
      </c>
      <c r="E8" s="16">
        <f t="shared" si="1"/>
        <v>93.98</v>
      </c>
      <c r="F8" s="16">
        <f t="shared" si="1"/>
        <v>303.86</v>
      </c>
      <c r="G8" s="16">
        <f t="shared" si="1"/>
        <v>116.60000000000001</v>
      </c>
      <c r="H8" s="16">
        <f t="shared" si="1"/>
        <v>187.26</v>
      </c>
      <c r="I8" s="90">
        <f>F8-C8</f>
        <v>98.42000000000002</v>
      </c>
      <c r="J8" s="16">
        <f t="shared" si="1"/>
        <v>1.038666805002244</v>
      </c>
    </row>
    <row r="9" spans="1:10" ht="18" customHeight="1">
      <c r="A9" s="17" t="s">
        <v>64</v>
      </c>
      <c r="B9" s="19" t="s">
        <v>65</v>
      </c>
      <c r="C9" s="16">
        <f>SUM(C10:C11)</f>
        <v>205.44</v>
      </c>
      <c r="D9" s="16">
        <f aca="true" t="shared" si="2" ref="D9:J9">SUM(D10:D11)</f>
        <v>111.46</v>
      </c>
      <c r="E9" s="16">
        <f t="shared" si="2"/>
        <v>93.98</v>
      </c>
      <c r="F9" s="16">
        <f t="shared" si="2"/>
        <v>303.86</v>
      </c>
      <c r="G9" s="16">
        <f t="shared" si="2"/>
        <v>116.60000000000001</v>
      </c>
      <c r="H9" s="16">
        <f t="shared" si="2"/>
        <v>187.26</v>
      </c>
      <c r="I9" s="90">
        <f>F9-C9</f>
        <v>98.42000000000002</v>
      </c>
      <c r="J9" s="16">
        <f t="shared" si="2"/>
        <v>1.038666805002244</v>
      </c>
    </row>
    <row r="10" spans="1:10" ht="18" customHeight="1">
      <c r="A10" s="17" t="s">
        <v>66</v>
      </c>
      <c r="B10" s="20" t="s">
        <v>67</v>
      </c>
      <c r="C10" s="16">
        <f>SUM(D10:E10)</f>
        <v>111.46</v>
      </c>
      <c r="D10" s="21">
        <v>111.46</v>
      </c>
      <c r="E10" s="16"/>
      <c r="F10" s="16">
        <f>SUM(G10:H10)</f>
        <v>116.60000000000001</v>
      </c>
      <c r="G10" s="89">
        <f>96.37+20.23</f>
        <v>116.60000000000001</v>
      </c>
      <c r="H10" s="90"/>
      <c r="I10" s="90">
        <f>F10-C10</f>
        <v>5.140000000000015</v>
      </c>
      <c r="J10" s="92">
        <f>I10/C10</f>
        <v>0.04611519827740907</v>
      </c>
    </row>
    <row r="11" spans="1:10" ht="18" customHeight="1">
      <c r="A11" s="17" t="s">
        <v>68</v>
      </c>
      <c r="B11" s="20" t="s">
        <v>69</v>
      </c>
      <c r="C11" s="16">
        <f aca="true" t="shared" si="3" ref="C11:C21">SUM(D11:E11)</f>
        <v>93.98</v>
      </c>
      <c r="D11" s="21"/>
      <c r="E11" s="16">
        <v>93.98</v>
      </c>
      <c r="F11" s="16">
        <f aca="true" t="shared" si="4" ref="F11:F21">SUM(G11:H11)</f>
        <v>187.26</v>
      </c>
      <c r="G11" s="89"/>
      <c r="H11" s="90">
        <v>187.26</v>
      </c>
      <c r="I11" s="90">
        <f aca="true" t="shared" si="5" ref="I11:I21">F11-C11</f>
        <v>93.27999999999999</v>
      </c>
      <c r="J11" s="92">
        <f>I11/C11</f>
        <v>0.9925516067248349</v>
      </c>
    </row>
    <row r="12" spans="1:10" ht="18" customHeight="1">
      <c r="A12" s="23" t="s">
        <v>70</v>
      </c>
      <c r="B12" s="24" t="s">
        <v>71</v>
      </c>
      <c r="C12" s="16">
        <f>SUM(C13)</f>
        <v>27.220000000000002</v>
      </c>
      <c r="D12" s="16">
        <f aca="true" t="shared" si="6" ref="D12:J12">SUM(D13)</f>
        <v>27.220000000000002</v>
      </c>
      <c r="E12" s="16">
        <f t="shared" si="6"/>
        <v>0</v>
      </c>
      <c r="F12" s="16">
        <f t="shared" si="6"/>
        <v>27.76</v>
      </c>
      <c r="G12" s="16">
        <f t="shared" si="6"/>
        <v>27.76</v>
      </c>
      <c r="H12" s="16">
        <f t="shared" si="6"/>
        <v>0</v>
      </c>
      <c r="I12" s="90">
        <f t="shared" si="5"/>
        <v>0.5399999999999991</v>
      </c>
      <c r="J12" s="16">
        <f t="shared" si="6"/>
        <v>0.15733457436777198</v>
      </c>
    </row>
    <row r="13" spans="1:10" ht="18" customHeight="1">
      <c r="A13" s="23" t="s">
        <v>72</v>
      </c>
      <c r="B13" s="24" t="s">
        <v>73</v>
      </c>
      <c r="C13" s="16">
        <f>SUM(C14:C15)</f>
        <v>27.220000000000002</v>
      </c>
      <c r="D13" s="16">
        <f aca="true" t="shared" si="7" ref="D13:J13">SUM(D14:D15)</f>
        <v>27.220000000000002</v>
      </c>
      <c r="E13" s="16">
        <f t="shared" si="7"/>
        <v>0</v>
      </c>
      <c r="F13" s="16">
        <f t="shared" si="7"/>
        <v>27.76</v>
      </c>
      <c r="G13" s="16">
        <f t="shared" si="7"/>
        <v>27.76</v>
      </c>
      <c r="H13" s="16">
        <f t="shared" si="7"/>
        <v>0</v>
      </c>
      <c r="I13" s="90">
        <f t="shared" si="5"/>
        <v>0.5399999999999991</v>
      </c>
      <c r="J13" s="16">
        <f t="shared" si="7"/>
        <v>0.15733457436777198</v>
      </c>
    </row>
    <row r="14" spans="1:10" ht="18" customHeight="1">
      <c r="A14" s="23" t="s">
        <v>74</v>
      </c>
      <c r="B14" s="24" t="s">
        <v>75</v>
      </c>
      <c r="C14" s="16">
        <f t="shared" si="3"/>
        <v>6.28</v>
      </c>
      <c r="D14" s="21">
        <v>6.28</v>
      </c>
      <c r="E14" s="16">
        <v>0</v>
      </c>
      <c r="F14" s="16">
        <f t="shared" si="4"/>
        <v>7.46</v>
      </c>
      <c r="G14" s="89">
        <v>7.46</v>
      </c>
      <c r="H14" s="90">
        <v>0</v>
      </c>
      <c r="I14" s="90">
        <f t="shared" si="5"/>
        <v>1.1799999999999997</v>
      </c>
      <c r="J14" s="92">
        <f>I14/C14</f>
        <v>0.18789808917197448</v>
      </c>
    </row>
    <row r="15" spans="1:10" ht="18" customHeight="1">
      <c r="A15" s="23" t="s">
        <v>76</v>
      </c>
      <c r="B15" s="24" t="s">
        <v>77</v>
      </c>
      <c r="C15" s="16">
        <f t="shared" si="3"/>
        <v>20.94</v>
      </c>
      <c r="D15" s="21">
        <v>20.94</v>
      </c>
      <c r="E15" s="16">
        <v>0</v>
      </c>
      <c r="F15" s="16">
        <f t="shared" si="4"/>
        <v>20.3</v>
      </c>
      <c r="G15" s="89">
        <v>20.3</v>
      </c>
      <c r="H15" s="90">
        <v>0</v>
      </c>
      <c r="I15" s="90">
        <f t="shared" si="5"/>
        <v>-0.6400000000000006</v>
      </c>
      <c r="J15" s="92">
        <f>I15/C15</f>
        <v>-0.03056351480420251</v>
      </c>
    </row>
    <row r="16" spans="1:10" ht="18" customHeight="1">
      <c r="A16" s="23" t="s">
        <v>78</v>
      </c>
      <c r="B16" s="24" t="s">
        <v>79</v>
      </c>
      <c r="C16" s="16">
        <f>C17</f>
        <v>5.81</v>
      </c>
      <c r="D16" s="16">
        <f aca="true" t="shared" si="8" ref="D16:J16">D17</f>
        <v>5.81</v>
      </c>
      <c r="E16" s="16">
        <f t="shared" si="8"/>
        <v>0</v>
      </c>
      <c r="F16" s="16">
        <f t="shared" si="8"/>
        <v>6.69</v>
      </c>
      <c r="G16" s="16">
        <f t="shared" si="8"/>
        <v>6.69</v>
      </c>
      <c r="H16" s="16">
        <f t="shared" si="8"/>
        <v>0</v>
      </c>
      <c r="I16" s="90">
        <f t="shared" si="5"/>
        <v>0.8800000000000008</v>
      </c>
      <c r="J16" s="16">
        <f t="shared" si="8"/>
        <v>0.15146299483648895</v>
      </c>
    </row>
    <row r="17" spans="1:10" ht="18" customHeight="1">
      <c r="A17" s="23" t="s">
        <v>80</v>
      </c>
      <c r="B17" s="24" t="s">
        <v>81</v>
      </c>
      <c r="C17" s="16">
        <f>C18</f>
        <v>5.81</v>
      </c>
      <c r="D17" s="16">
        <f aca="true" t="shared" si="9" ref="D17:J17">D18</f>
        <v>5.81</v>
      </c>
      <c r="E17" s="16">
        <f t="shared" si="9"/>
        <v>0</v>
      </c>
      <c r="F17" s="16">
        <f t="shared" si="9"/>
        <v>6.69</v>
      </c>
      <c r="G17" s="16">
        <f t="shared" si="9"/>
        <v>6.69</v>
      </c>
      <c r="H17" s="16">
        <f t="shared" si="9"/>
        <v>0</v>
      </c>
      <c r="I17" s="90">
        <f t="shared" si="5"/>
        <v>0.8800000000000008</v>
      </c>
      <c r="J17" s="16">
        <f t="shared" si="9"/>
        <v>0.15146299483648895</v>
      </c>
    </row>
    <row r="18" spans="1:10" ht="18" customHeight="1">
      <c r="A18" s="23" t="s">
        <v>82</v>
      </c>
      <c r="B18" s="24" t="s">
        <v>83</v>
      </c>
      <c r="C18" s="16">
        <f t="shared" si="3"/>
        <v>5.81</v>
      </c>
      <c r="D18" s="21">
        <v>5.81</v>
      </c>
      <c r="E18" s="16">
        <v>0</v>
      </c>
      <c r="F18" s="16">
        <f t="shared" si="4"/>
        <v>6.69</v>
      </c>
      <c r="G18" s="89">
        <v>6.69</v>
      </c>
      <c r="H18" s="90">
        <v>0</v>
      </c>
      <c r="I18" s="90">
        <f t="shared" si="5"/>
        <v>0.8800000000000008</v>
      </c>
      <c r="J18" s="92">
        <f>I18/C18</f>
        <v>0.15146299483648895</v>
      </c>
    </row>
    <row r="19" spans="1:10" ht="18" customHeight="1">
      <c r="A19" s="23" t="s">
        <v>84</v>
      </c>
      <c r="B19" s="24" t="s">
        <v>85</v>
      </c>
      <c r="C19" s="16">
        <f>C20</f>
        <v>3.26</v>
      </c>
      <c r="D19" s="16">
        <f aca="true" t="shared" si="10" ref="D19:J19">D20</f>
        <v>3.26</v>
      </c>
      <c r="E19" s="16">
        <f t="shared" si="10"/>
        <v>0</v>
      </c>
      <c r="F19" s="16">
        <f t="shared" si="10"/>
        <v>7.99</v>
      </c>
      <c r="G19" s="16">
        <f t="shared" si="10"/>
        <v>7.99</v>
      </c>
      <c r="H19" s="16">
        <f t="shared" si="10"/>
        <v>0</v>
      </c>
      <c r="I19" s="90">
        <f t="shared" si="5"/>
        <v>4.73</v>
      </c>
      <c r="J19" s="16">
        <f t="shared" si="10"/>
        <v>1.4509202453987733</v>
      </c>
    </row>
    <row r="20" spans="1:10" ht="18" customHeight="1">
      <c r="A20" s="23" t="s">
        <v>86</v>
      </c>
      <c r="B20" s="24" t="s">
        <v>87</v>
      </c>
      <c r="C20" s="16">
        <f>C21</f>
        <v>3.26</v>
      </c>
      <c r="D20" s="16">
        <f aca="true" t="shared" si="11" ref="D20:J20">D21</f>
        <v>3.26</v>
      </c>
      <c r="E20" s="16">
        <f t="shared" si="11"/>
        <v>0</v>
      </c>
      <c r="F20" s="16">
        <f t="shared" si="11"/>
        <v>7.99</v>
      </c>
      <c r="G20" s="16">
        <f t="shared" si="11"/>
        <v>7.99</v>
      </c>
      <c r="H20" s="16">
        <f t="shared" si="11"/>
        <v>0</v>
      </c>
      <c r="I20" s="90">
        <f t="shared" si="5"/>
        <v>4.73</v>
      </c>
      <c r="J20" s="16">
        <f t="shared" si="11"/>
        <v>1.4509202453987733</v>
      </c>
    </row>
    <row r="21" spans="1:10" ht="18" customHeight="1">
      <c r="A21" s="23" t="s">
        <v>88</v>
      </c>
      <c r="B21" s="24" t="s">
        <v>89</v>
      </c>
      <c r="C21" s="16">
        <f t="shared" si="3"/>
        <v>3.26</v>
      </c>
      <c r="D21" s="21">
        <v>3.26</v>
      </c>
      <c r="E21" s="16">
        <v>0</v>
      </c>
      <c r="F21" s="16">
        <f t="shared" si="4"/>
        <v>7.99</v>
      </c>
      <c r="G21" s="89">
        <v>7.99</v>
      </c>
      <c r="H21" s="90">
        <v>0</v>
      </c>
      <c r="I21" s="90">
        <f t="shared" si="5"/>
        <v>4.73</v>
      </c>
      <c r="J21" s="92">
        <f>I21/C21</f>
        <v>1.4509202453987733</v>
      </c>
    </row>
    <row r="22" spans="6:8" ht="11.25">
      <c r="F22" s="63"/>
      <c r="G22" s="63"/>
      <c r="H22" s="63"/>
    </row>
    <row r="23" spans="6:9" ht="11.25">
      <c r="F23" s="63"/>
      <c r="G23" s="63"/>
      <c r="I23" s="63"/>
    </row>
    <row r="24" spans="7:9" ht="11.25">
      <c r="G24" s="63"/>
      <c r="H24" s="63"/>
      <c r="I24" s="63"/>
    </row>
    <row r="25" spans="7:10" ht="11.25">
      <c r="G25" s="63"/>
      <c r="H25" s="63"/>
      <c r="J25" s="93"/>
    </row>
    <row r="26" spans="7:9" ht="11.25">
      <c r="G26" s="63"/>
      <c r="H26" s="63"/>
      <c r="I26" s="63"/>
    </row>
    <row r="27" spans="8:9" ht="11.25">
      <c r="H27" s="63"/>
      <c r="I27" s="63"/>
    </row>
    <row r="28" spans="8:10" ht="11.25">
      <c r="H28" s="63"/>
      <c r="J28" s="93"/>
    </row>
    <row r="29" spans="8:10" ht="11.25">
      <c r="H29" s="63"/>
      <c r="J29" s="93"/>
    </row>
    <row r="30" ht="11.25">
      <c r="J30" s="93"/>
    </row>
    <row r="31" spans="9:10" ht="11.25">
      <c r="I31" s="63"/>
      <c r="J31" s="93"/>
    </row>
    <row r="32" spans="9:10" ht="11.25">
      <c r="I32" s="63"/>
      <c r="J32" s="93"/>
    </row>
    <row r="33" ht="11.25">
      <c r="J33" s="93"/>
    </row>
    <row r="34" ht="11.25">
      <c r="I34" s="63"/>
    </row>
    <row r="35" spans="9:10" ht="11.25">
      <c r="I35" s="63"/>
      <c r="J35" s="93"/>
    </row>
    <row r="36" ht="11.25">
      <c r="J36" s="93"/>
    </row>
    <row r="37" ht="11.25">
      <c r="J37" s="93"/>
    </row>
  </sheetData>
  <sheetProtection/>
  <mergeCells count="1">
    <mergeCell ref="F4:H4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F1" sqref="F1:O65536"/>
    </sheetView>
  </sheetViews>
  <sheetFormatPr defaultColWidth="9" defaultRowHeight="11.25"/>
  <cols>
    <col min="1" max="1" width="15.16015625" style="0" customWidth="1"/>
    <col min="2" max="2" width="31.16015625" style="0" customWidth="1"/>
    <col min="3" max="3" width="16.16015625" style="0" customWidth="1"/>
    <col min="4" max="4" width="15.83203125" style="0" customWidth="1"/>
    <col min="5" max="5" width="17" style="0" customWidth="1"/>
    <col min="6" max="246" width="9" style="0" customWidth="1"/>
  </cols>
  <sheetData>
    <row r="1" spans="1:5" ht="11.25">
      <c r="A1" s="2" t="s">
        <v>90</v>
      </c>
      <c r="B1" s="26"/>
      <c r="C1" s="26"/>
      <c r="D1" s="26"/>
      <c r="E1" s="26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34" t="s">
        <v>3</v>
      </c>
    </row>
    <row r="4" spans="1:5" ht="18" customHeight="1">
      <c r="A4" s="7" t="s">
        <v>92</v>
      </c>
      <c r="B4" s="35"/>
      <c r="C4" s="7" t="s">
        <v>93</v>
      </c>
      <c r="D4" s="35"/>
      <c r="E4" s="8"/>
    </row>
    <row r="5" spans="1:5" ht="18" customHeight="1">
      <c r="A5" s="37" t="s">
        <v>53</v>
      </c>
      <c r="B5" s="37" t="s">
        <v>54</v>
      </c>
      <c r="C5" s="37" t="s">
        <v>61</v>
      </c>
      <c r="D5" s="37" t="s">
        <v>94</v>
      </c>
      <c r="E5" s="37" t="s">
        <v>95</v>
      </c>
    </row>
    <row r="6" spans="1:5" ht="18" customHeight="1">
      <c r="A6" s="36" t="s">
        <v>60</v>
      </c>
      <c r="B6" s="36" t="s">
        <v>60</v>
      </c>
      <c r="C6" s="62">
        <v>1</v>
      </c>
      <c r="D6" s="62">
        <v>2</v>
      </c>
      <c r="E6" s="62">
        <v>3</v>
      </c>
    </row>
    <row r="7" spans="1:5" ht="18" customHeight="1">
      <c r="A7" s="85"/>
      <c r="B7" s="18" t="s">
        <v>61</v>
      </c>
      <c r="C7" s="16">
        <f>SUM(C8,C17,C30)</f>
        <v>159.04</v>
      </c>
      <c r="D7" s="16">
        <f>SUM(D8,D17,D30)</f>
        <v>138.81</v>
      </c>
      <c r="E7" s="16">
        <f>SUM(E8,E17,E30)</f>
        <v>20.23</v>
      </c>
    </row>
    <row r="8" spans="1:5" ht="18" customHeight="1">
      <c r="A8" s="85" t="s">
        <v>96</v>
      </c>
      <c r="B8" s="18" t="s">
        <v>97</v>
      </c>
      <c r="C8" s="16">
        <f>SUM(C9:C16)</f>
        <v>118.50999999999999</v>
      </c>
      <c r="D8" s="16">
        <f>SUM(D9:D16)</f>
        <v>118.50999999999999</v>
      </c>
      <c r="E8" s="16">
        <f>SUM(E9:E16)</f>
        <v>0</v>
      </c>
    </row>
    <row r="9" spans="1:5" ht="18" customHeight="1">
      <c r="A9" s="85" t="s">
        <v>98</v>
      </c>
      <c r="B9" s="18" t="s">
        <v>99</v>
      </c>
      <c r="C9" s="16">
        <f>SUM(D9:E9)</f>
        <v>6.69</v>
      </c>
      <c r="D9" s="16">
        <v>6.69</v>
      </c>
      <c r="E9" s="16">
        <v>0</v>
      </c>
    </row>
    <row r="10" spans="1:5" ht="18" customHeight="1">
      <c r="A10" s="85" t="s">
        <v>100</v>
      </c>
      <c r="B10" s="18" t="s">
        <v>101</v>
      </c>
      <c r="C10" s="16">
        <f aca="true" t="shared" si="0" ref="C10:C31">SUM(D10:E10)</f>
        <v>10</v>
      </c>
      <c r="D10" s="16">
        <v>10</v>
      </c>
      <c r="E10" s="16">
        <v>0</v>
      </c>
    </row>
    <row r="11" spans="1:5" ht="18" customHeight="1">
      <c r="A11" s="85" t="s">
        <v>102</v>
      </c>
      <c r="B11" s="18" t="s">
        <v>103</v>
      </c>
      <c r="C11" s="16">
        <f t="shared" si="0"/>
        <v>0</v>
      </c>
      <c r="D11" s="16">
        <v>0</v>
      </c>
      <c r="E11" s="16">
        <v>0</v>
      </c>
    </row>
    <row r="12" spans="1:5" ht="18" customHeight="1">
      <c r="A12" s="85" t="s">
        <v>104</v>
      </c>
      <c r="B12" s="18" t="s">
        <v>105</v>
      </c>
      <c r="C12" s="16">
        <f t="shared" si="0"/>
        <v>9.270000000000001</v>
      </c>
      <c r="D12" s="16">
        <f>9.05+0.22</f>
        <v>9.270000000000001</v>
      </c>
      <c r="E12" s="16">
        <v>0</v>
      </c>
    </row>
    <row r="13" spans="1:5" ht="18" customHeight="1">
      <c r="A13" s="85" t="s">
        <v>106</v>
      </c>
      <c r="B13" s="18" t="s">
        <v>107</v>
      </c>
      <c r="C13" s="16">
        <f t="shared" si="0"/>
        <v>7.99</v>
      </c>
      <c r="D13" s="16">
        <v>7.99</v>
      </c>
      <c r="E13" s="16">
        <v>0</v>
      </c>
    </row>
    <row r="14" spans="1:5" ht="18" customHeight="1">
      <c r="A14" s="85" t="s">
        <v>108</v>
      </c>
      <c r="B14" s="18" t="s">
        <v>109</v>
      </c>
      <c r="C14" s="16">
        <f t="shared" si="0"/>
        <v>46.05</v>
      </c>
      <c r="D14" s="16">
        <v>46.05</v>
      </c>
      <c r="E14" s="16">
        <v>0</v>
      </c>
    </row>
    <row r="15" spans="1:5" ht="18" customHeight="1">
      <c r="A15" s="85" t="s">
        <v>110</v>
      </c>
      <c r="B15" s="18" t="s">
        <v>111</v>
      </c>
      <c r="C15" s="16">
        <f t="shared" si="0"/>
        <v>7.46</v>
      </c>
      <c r="D15" s="16">
        <v>7.46</v>
      </c>
      <c r="E15" s="16">
        <v>0</v>
      </c>
    </row>
    <row r="16" spans="1:5" ht="18" customHeight="1">
      <c r="A16" s="85" t="s">
        <v>112</v>
      </c>
      <c r="B16" s="18" t="s">
        <v>113</v>
      </c>
      <c r="C16" s="16">
        <f t="shared" si="0"/>
        <v>31.05</v>
      </c>
      <c r="D16" s="16">
        <v>31.05</v>
      </c>
      <c r="E16" s="16">
        <v>0</v>
      </c>
    </row>
    <row r="17" spans="1:5" ht="18" customHeight="1">
      <c r="A17" s="85" t="s">
        <v>114</v>
      </c>
      <c r="B17" s="18" t="s">
        <v>115</v>
      </c>
      <c r="C17" s="16">
        <f>SUM(C18:C29)</f>
        <v>20.23</v>
      </c>
      <c r="D17" s="16">
        <f>SUM(D18:D29)</f>
        <v>0</v>
      </c>
      <c r="E17" s="16">
        <f>SUM(E18:E29)</f>
        <v>20.23</v>
      </c>
    </row>
    <row r="18" spans="1:5" ht="18" customHeight="1">
      <c r="A18" s="85" t="s">
        <v>116</v>
      </c>
      <c r="B18" s="18" t="s">
        <v>117</v>
      </c>
      <c r="C18" s="16">
        <f t="shared" si="0"/>
        <v>0.5</v>
      </c>
      <c r="D18" s="16">
        <v>0</v>
      </c>
      <c r="E18" s="16">
        <v>0.5</v>
      </c>
    </row>
    <row r="19" spans="1:5" ht="18" customHeight="1">
      <c r="A19" s="85" t="s">
        <v>118</v>
      </c>
      <c r="B19" s="18" t="s">
        <v>119</v>
      </c>
      <c r="C19" s="16">
        <f t="shared" si="0"/>
        <v>0.5</v>
      </c>
      <c r="D19" s="16">
        <v>0</v>
      </c>
      <c r="E19" s="16">
        <v>0.5</v>
      </c>
    </row>
    <row r="20" spans="1:5" ht="18" customHeight="1">
      <c r="A20" s="85" t="s">
        <v>120</v>
      </c>
      <c r="B20" s="18" t="s">
        <v>121</v>
      </c>
      <c r="C20" s="16">
        <f t="shared" si="0"/>
        <v>0</v>
      </c>
      <c r="D20" s="16">
        <v>0</v>
      </c>
      <c r="E20" s="16"/>
    </row>
    <row r="21" spans="1:5" ht="18" customHeight="1">
      <c r="A21" s="85" t="s">
        <v>122</v>
      </c>
      <c r="B21" s="18" t="s">
        <v>123</v>
      </c>
      <c r="C21" s="16">
        <f t="shared" si="0"/>
        <v>2</v>
      </c>
      <c r="D21" s="16">
        <v>0</v>
      </c>
      <c r="E21" s="16">
        <v>2</v>
      </c>
    </row>
    <row r="22" spans="1:5" ht="18" customHeight="1">
      <c r="A22" s="85" t="s">
        <v>124</v>
      </c>
      <c r="B22" s="18" t="s">
        <v>125</v>
      </c>
      <c r="C22" s="16">
        <f t="shared" si="0"/>
        <v>1</v>
      </c>
      <c r="D22" s="16">
        <v>0</v>
      </c>
      <c r="E22" s="16">
        <v>1</v>
      </c>
    </row>
    <row r="23" spans="1:5" ht="18" customHeight="1">
      <c r="A23" s="85" t="s">
        <v>126</v>
      </c>
      <c r="B23" s="18" t="s">
        <v>127</v>
      </c>
      <c r="C23" s="16">
        <f t="shared" si="0"/>
        <v>2</v>
      </c>
      <c r="D23" s="16">
        <v>0</v>
      </c>
      <c r="E23" s="16">
        <v>2</v>
      </c>
    </row>
    <row r="24" spans="1:5" ht="18" customHeight="1">
      <c r="A24" s="85" t="s">
        <v>128</v>
      </c>
      <c r="B24" s="18" t="s">
        <v>129</v>
      </c>
      <c r="C24" s="16">
        <f t="shared" si="0"/>
        <v>0.93</v>
      </c>
      <c r="D24" s="16">
        <v>0</v>
      </c>
      <c r="E24" s="16">
        <v>0.93</v>
      </c>
    </row>
    <row r="25" spans="1:5" ht="18" customHeight="1">
      <c r="A25" s="85" t="s">
        <v>130</v>
      </c>
      <c r="B25" s="18" t="s">
        <v>131</v>
      </c>
      <c r="C25" s="16">
        <f t="shared" si="0"/>
        <v>2.8</v>
      </c>
      <c r="D25" s="16">
        <v>0</v>
      </c>
      <c r="E25" s="16">
        <v>2.8</v>
      </c>
    </row>
    <row r="26" spans="1:5" ht="18" customHeight="1">
      <c r="A26" s="85" t="s">
        <v>132</v>
      </c>
      <c r="B26" s="18" t="s">
        <v>133</v>
      </c>
      <c r="C26" s="16">
        <f t="shared" si="0"/>
        <v>1</v>
      </c>
      <c r="D26" s="16">
        <v>0</v>
      </c>
      <c r="E26" s="16">
        <v>1</v>
      </c>
    </row>
    <row r="27" spans="1:5" ht="18" customHeight="1">
      <c r="A27" s="85" t="s">
        <v>134</v>
      </c>
      <c r="B27" s="18" t="s">
        <v>135</v>
      </c>
      <c r="C27" s="16">
        <f t="shared" si="0"/>
        <v>8</v>
      </c>
      <c r="D27" s="16">
        <v>0</v>
      </c>
      <c r="E27" s="16">
        <v>8</v>
      </c>
    </row>
    <row r="28" spans="1:5" ht="18" customHeight="1">
      <c r="A28" s="85" t="s">
        <v>136</v>
      </c>
      <c r="B28" s="18" t="s">
        <v>137</v>
      </c>
      <c r="C28" s="16">
        <f t="shared" si="0"/>
        <v>0.5</v>
      </c>
      <c r="D28" s="16">
        <v>0</v>
      </c>
      <c r="E28" s="16">
        <v>0.5</v>
      </c>
    </row>
    <row r="29" spans="1:5" ht="18" customHeight="1">
      <c r="A29" s="85" t="s">
        <v>138</v>
      </c>
      <c r="B29" s="18" t="s">
        <v>139</v>
      </c>
      <c r="C29" s="16">
        <f t="shared" si="0"/>
        <v>1</v>
      </c>
      <c r="D29" s="16">
        <v>0</v>
      </c>
      <c r="E29" s="16">
        <v>1</v>
      </c>
    </row>
    <row r="30" spans="1:5" ht="18" customHeight="1">
      <c r="A30" s="85" t="s">
        <v>140</v>
      </c>
      <c r="B30" s="18" t="s">
        <v>141</v>
      </c>
      <c r="C30" s="16">
        <f>C31</f>
        <v>20.3</v>
      </c>
      <c r="D30" s="16">
        <f>D31</f>
        <v>20.3</v>
      </c>
      <c r="E30" s="16">
        <f>E31</f>
        <v>0</v>
      </c>
    </row>
    <row r="31" spans="1:5" ht="18" customHeight="1">
      <c r="A31" s="85" t="s">
        <v>142</v>
      </c>
      <c r="B31" s="18" t="s">
        <v>143</v>
      </c>
      <c r="C31" s="16">
        <f t="shared" si="0"/>
        <v>20.3</v>
      </c>
      <c r="D31" s="16">
        <v>20.3</v>
      </c>
      <c r="E31" s="16">
        <v>0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S1" sqref="S1:W6553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8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83203125" style="0" customWidth="1"/>
    <col min="8" max="8" width="8.5" style="0" customWidth="1"/>
    <col min="9" max="9" width="7.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1" width="9" style="0" customWidth="1"/>
  </cols>
  <sheetData>
    <row r="1" spans="1:18" ht="11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5.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53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4"/>
      <c r="N3" s="74"/>
      <c r="O3" s="74"/>
      <c r="P3" s="74"/>
      <c r="Q3" s="74"/>
      <c r="R3" s="82" t="s">
        <v>3</v>
      </c>
    </row>
    <row r="4" spans="1:18" s="51" customFormat="1" ht="42" customHeight="1">
      <c r="A4" s="65" t="s">
        <v>146</v>
      </c>
      <c r="B4" s="66"/>
      <c r="C4" s="67"/>
      <c r="D4" s="67"/>
      <c r="E4" s="67"/>
      <c r="F4" s="68"/>
      <c r="G4" s="66" t="s">
        <v>147</v>
      </c>
      <c r="H4" s="66"/>
      <c r="I4" s="67"/>
      <c r="J4" s="67"/>
      <c r="K4" s="67"/>
      <c r="L4" s="75"/>
      <c r="M4" s="76" t="s">
        <v>148</v>
      </c>
      <c r="N4" s="76"/>
      <c r="O4" s="76"/>
      <c r="P4" s="76"/>
      <c r="Q4" s="76"/>
      <c r="R4" s="76"/>
    </row>
    <row r="5" spans="1:18" s="51" customFormat="1" ht="32.25" customHeight="1">
      <c r="A5" s="55" t="s">
        <v>61</v>
      </c>
      <c r="B5" s="69" t="s">
        <v>149</v>
      </c>
      <c r="C5" s="7" t="s">
        <v>150</v>
      </c>
      <c r="D5" s="35"/>
      <c r="E5" s="8"/>
      <c r="F5" s="9" t="s">
        <v>151</v>
      </c>
      <c r="G5" s="10" t="s">
        <v>61</v>
      </c>
      <c r="H5" s="69" t="s">
        <v>149</v>
      </c>
      <c r="I5" s="7" t="s">
        <v>150</v>
      </c>
      <c r="J5" s="35"/>
      <c r="K5" s="8"/>
      <c r="L5" s="9" t="s">
        <v>151</v>
      </c>
      <c r="M5" s="77" t="s">
        <v>61</v>
      </c>
      <c r="N5" s="78" t="s">
        <v>149</v>
      </c>
      <c r="O5" s="79" t="s">
        <v>150</v>
      </c>
      <c r="P5" s="80"/>
      <c r="Q5" s="83"/>
      <c r="R5" s="84" t="s">
        <v>151</v>
      </c>
    </row>
    <row r="6" spans="1:18" s="51" customFormat="1" ht="30.75" customHeight="1">
      <c r="A6" s="55"/>
      <c r="B6" s="10"/>
      <c r="C6" s="10" t="s">
        <v>55</v>
      </c>
      <c r="D6" s="10" t="s">
        <v>152</v>
      </c>
      <c r="E6" s="70" t="s">
        <v>153</v>
      </c>
      <c r="F6" s="10"/>
      <c r="G6" s="10"/>
      <c r="H6" s="10"/>
      <c r="I6" s="10" t="s">
        <v>55</v>
      </c>
      <c r="J6" s="10" t="s">
        <v>152</v>
      </c>
      <c r="K6" s="10" t="s">
        <v>153</v>
      </c>
      <c r="L6" s="10"/>
      <c r="M6" s="10"/>
      <c r="N6" s="10"/>
      <c r="O6" s="10" t="s">
        <v>55</v>
      </c>
      <c r="P6" s="10" t="s">
        <v>152</v>
      </c>
      <c r="Q6" s="10" t="s">
        <v>153</v>
      </c>
      <c r="R6" s="10"/>
    </row>
    <row r="7" spans="1:18" s="64" customFormat="1" ht="26.25" customHeight="1">
      <c r="A7" s="71">
        <v>9</v>
      </c>
      <c r="B7" s="71">
        <v>0</v>
      </c>
      <c r="C7" s="71">
        <v>8</v>
      </c>
      <c r="D7" s="71">
        <v>0</v>
      </c>
      <c r="E7" s="71">
        <v>8</v>
      </c>
      <c r="F7" s="71">
        <v>1</v>
      </c>
      <c r="G7" s="72">
        <v>7.01</v>
      </c>
      <c r="H7" s="73"/>
      <c r="I7" s="72">
        <v>6.44</v>
      </c>
      <c r="J7" s="72"/>
      <c r="K7" s="72">
        <v>6.44</v>
      </c>
      <c r="L7" s="72">
        <v>0.57</v>
      </c>
      <c r="M7" s="81">
        <v>9</v>
      </c>
      <c r="N7" s="72">
        <v>0</v>
      </c>
      <c r="O7" s="72">
        <v>8</v>
      </c>
      <c r="P7" s="72">
        <v>0</v>
      </c>
      <c r="Q7" s="72">
        <v>8</v>
      </c>
      <c r="R7" s="72">
        <v>1</v>
      </c>
    </row>
    <row r="8" spans="3:18" ht="11.25">
      <c r="C8" s="63"/>
      <c r="D8" s="63"/>
      <c r="E8" s="63"/>
      <c r="F8" s="63"/>
      <c r="G8" s="63"/>
      <c r="J8" s="63"/>
      <c r="K8" s="63"/>
      <c r="L8" s="63"/>
      <c r="M8" s="63"/>
      <c r="N8" s="63"/>
      <c r="O8" s="63"/>
      <c r="P8" s="63"/>
      <c r="Q8" s="63"/>
      <c r="R8" s="63"/>
    </row>
    <row r="9" spans="4:18" ht="11.25">
      <c r="D9" s="63"/>
      <c r="E9" s="63"/>
      <c r="G9" s="63"/>
      <c r="H9" s="63"/>
      <c r="I9" s="63"/>
      <c r="L9" s="63"/>
      <c r="M9" s="63"/>
      <c r="N9" s="63"/>
      <c r="P9" s="63"/>
      <c r="Q9" s="63"/>
      <c r="R9" s="63"/>
    </row>
    <row r="10" spans="5:18" ht="11.25">
      <c r="E10" s="63"/>
      <c r="F10" s="63"/>
      <c r="H10" s="63"/>
      <c r="J10" s="63"/>
      <c r="K10" s="63"/>
      <c r="M10" s="63"/>
      <c r="N10" s="63"/>
      <c r="P10" s="63"/>
      <c r="Q10" s="63"/>
      <c r="R10" s="63"/>
    </row>
    <row r="11" spans="6:18" ht="11.25">
      <c r="F11" s="63"/>
      <c r="M11" s="63"/>
      <c r="O11" s="63"/>
      <c r="P11" s="63"/>
      <c r="Q11" s="63"/>
      <c r="R11" s="63"/>
    </row>
    <row r="12" spans="7:17" ht="11.25">
      <c r="G12" s="63"/>
      <c r="J12" s="63"/>
      <c r="M12" s="63"/>
      <c r="O12" s="63"/>
      <c r="P12" s="63"/>
      <c r="Q12" s="63"/>
    </row>
    <row r="13" spans="13:17" ht="11.25">
      <c r="M13" s="63"/>
      <c r="O13" s="63"/>
      <c r="P13" s="63"/>
      <c r="Q13" s="63"/>
    </row>
    <row r="14" ht="11.25">
      <c r="K14" s="63"/>
    </row>
    <row r="15" ht="11.25">
      <c r="K15" s="63"/>
    </row>
    <row r="16" ht="11.25">
      <c r="E16" s="63"/>
    </row>
    <row r="19" ht="11.25">
      <c r="E19" s="63"/>
    </row>
  </sheetData>
  <sheetProtection/>
  <mergeCells count="10">
    <mergeCell ref="M4:R4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3" sqref="A3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52" t="s">
        <v>154</v>
      </c>
      <c r="B1" s="52"/>
      <c r="C1" s="52"/>
      <c r="D1" s="52"/>
      <c r="E1" s="52"/>
    </row>
    <row r="2" spans="1:5" ht="35.25" customHeight="1">
      <c r="A2" s="3" t="s">
        <v>155</v>
      </c>
      <c r="B2" s="3"/>
      <c r="C2" s="3"/>
      <c r="D2" s="3"/>
      <c r="E2" s="3"/>
    </row>
    <row r="3" spans="1:5" ht="12" customHeight="1">
      <c r="A3" s="53" t="s">
        <v>2</v>
      </c>
      <c r="B3" s="5"/>
      <c r="C3" s="5"/>
      <c r="D3" s="5"/>
      <c r="E3" s="54" t="s">
        <v>3</v>
      </c>
    </row>
    <row r="4" spans="1:5" s="51" customFormat="1" ht="30" customHeight="1">
      <c r="A4" s="55" t="s">
        <v>53</v>
      </c>
      <c r="B4" s="56" t="s">
        <v>54</v>
      </c>
      <c r="C4" s="57" t="s">
        <v>156</v>
      </c>
      <c r="D4" s="57"/>
      <c r="E4" s="58"/>
    </row>
    <row r="5" spans="1:5" s="51" customFormat="1" ht="30" customHeight="1">
      <c r="A5" s="59"/>
      <c r="B5" s="59"/>
      <c r="C5" s="60" t="s">
        <v>61</v>
      </c>
      <c r="D5" s="59" t="s">
        <v>56</v>
      </c>
      <c r="E5" s="59" t="s">
        <v>57</v>
      </c>
    </row>
    <row r="6" spans="1:5" ht="30" customHeight="1">
      <c r="A6" s="61" t="s">
        <v>60</v>
      </c>
      <c r="B6" s="61" t="s">
        <v>60</v>
      </c>
      <c r="C6" s="62">
        <v>1</v>
      </c>
      <c r="D6" s="61">
        <v>2</v>
      </c>
      <c r="E6" s="61">
        <v>3</v>
      </c>
    </row>
    <row r="7" spans="1:8" ht="27" customHeight="1">
      <c r="A7" s="18"/>
      <c r="B7" s="18"/>
      <c r="C7" s="16"/>
      <c r="D7" s="16"/>
      <c r="E7" s="16"/>
      <c r="H7" s="63"/>
    </row>
    <row r="8" spans="1:5" ht="30" customHeight="1">
      <c r="A8" s="63"/>
      <c r="B8" s="63"/>
      <c r="C8" s="63"/>
      <c r="D8" s="63"/>
      <c r="E8" s="63"/>
    </row>
    <row r="9" spans="2:5" ht="30" customHeight="1">
      <c r="B9" s="63"/>
      <c r="C9" s="63"/>
      <c r="D9" s="63"/>
      <c r="E9" s="63"/>
    </row>
    <row r="10" spans="3:5" ht="11.25">
      <c r="C10" s="63"/>
      <c r="D10" s="63"/>
      <c r="E10" s="63"/>
    </row>
    <row r="11" spans="3:4" ht="11.25">
      <c r="C11" s="63"/>
      <c r="D11" s="63"/>
    </row>
    <row r="12" spans="3:4" ht="11.25">
      <c r="C12" s="63"/>
      <c r="D12" s="63"/>
    </row>
    <row r="13" spans="4:5" ht="11.25">
      <c r="D13" s="63"/>
      <c r="E13" s="63"/>
    </row>
    <row r="14" ht="11.25">
      <c r="D14" s="63"/>
    </row>
    <row r="15" ht="11.25">
      <c r="D15" s="63"/>
    </row>
    <row r="16" ht="11.25">
      <c r="D16" s="63"/>
    </row>
    <row r="17" ht="11.25">
      <c r="E17" s="63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showZeros="0" workbookViewId="0" topLeftCell="A1">
      <selection activeCell="E1" sqref="E1:P65536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  <col min="5" max="244" width="9" style="0" customWidth="1"/>
  </cols>
  <sheetData>
    <row r="1" spans="1:4" ht="11.25">
      <c r="A1" s="2" t="s">
        <v>157</v>
      </c>
      <c r="B1" s="2"/>
      <c r="C1" s="2"/>
      <c r="D1" s="2"/>
    </row>
    <row r="2" spans="1:4" ht="21" customHeight="1">
      <c r="A2" s="3" t="s">
        <v>158</v>
      </c>
      <c r="B2" s="3"/>
      <c r="C2" s="3"/>
      <c r="D2" s="3"/>
    </row>
    <row r="3" spans="1:4" ht="21" customHeight="1">
      <c r="A3" s="4" t="s">
        <v>2</v>
      </c>
      <c r="B3" s="2"/>
      <c r="C3" s="2"/>
      <c r="D3" s="34" t="s">
        <v>3</v>
      </c>
    </row>
    <row r="4" spans="1:4" ht="21" customHeight="1">
      <c r="A4" s="7" t="s">
        <v>4</v>
      </c>
      <c r="B4" s="8"/>
      <c r="C4" s="35" t="s">
        <v>5</v>
      </c>
      <c r="D4" s="8"/>
    </row>
    <row r="5" spans="1:4" ht="21" customHeight="1">
      <c r="A5" s="36" t="s">
        <v>159</v>
      </c>
      <c r="B5" s="36" t="s">
        <v>7</v>
      </c>
      <c r="C5" s="37" t="s">
        <v>159</v>
      </c>
      <c r="D5" s="37" t="s">
        <v>7</v>
      </c>
    </row>
    <row r="6" spans="1:4" ht="21" customHeight="1">
      <c r="A6" s="38" t="s">
        <v>160</v>
      </c>
      <c r="B6" s="16">
        <v>346.3</v>
      </c>
      <c r="C6" s="39" t="s">
        <v>12</v>
      </c>
      <c r="D6" s="22">
        <v>303.86</v>
      </c>
    </row>
    <row r="7" spans="1:4" ht="21" customHeight="1">
      <c r="A7" s="38" t="s">
        <v>161</v>
      </c>
      <c r="B7" s="16">
        <v>0</v>
      </c>
      <c r="C7" s="39" t="s">
        <v>14</v>
      </c>
      <c r="D7" s="22">
        <v>0</v>
      </c>
    </row>
    <row r="8" spans="1:4" ht="21" customHeight="1">
      <c r="A8" s="38" t="s">
        <v>162</v>
      </c>
      <c r="B8" s="16"/>
      <c r="C8" s="39" t="s">
        <v>15</v>
      </c>
      <c r="D8" s="22">
        <v>0</v>
      </c>
    </row>
    <row r="9" spans="1:4" ht="21" customHeight="1">
      <c r="A9" s="38" t="s">
        <v>163</v>
      </c>
      <c r="B9" s="40"/>
      <c r="C9" s="39" t="s">
        <v>16</v>
      </c>
      <c r="D9" s="22">
        <v>0</v>
      </c>
    </row>
    <row r="10" spans="1:4" ht="21" customHeight="1">
      <c r="A10" s="38" t="s">
        <v>164</v>
      </c>
      <c r="B10" s="16">
        <v>0</v>
      </c>
      <c r="C10" s="41" t="s">
        <v>17</v>
      </c>
      <c r="D10" s="22">
        <v>0</v>
      </c>
    </row>
    <row r="11" spans="1:4" ht="21" customHeight="1">
      <c r="A11" s="38" t="s">
        <v>165</v>
      </c>
      <c r="B11" s="16">
        <v>0</v>
      </c>
      <c r="C11" s="41" t="s">
        <v>18</v>
      </c>
      <c r="D11" s="22">
        <v>0</v>
      </c>
    </row>
    <row r="12" spans="1:4" ht="21" customHeight="1">
      <c r="A12" s="38" t="s">
        <v>166</v>
      </c>
      <c r="B12" s="16">
        <v>0</v>
      </c>
      <c r="C12" s="41" t="s">
        <v>19</v>
      </c>
      <c r="D12" s="22">
        <v>0</v>
      </c>
    </row>
    <row r="13" spans="1:4" ht="21" customHeight="1">
      <c r="A13" s="38"/>
      <c r="B13" s="42"/>
      <c r="C13" s="39" t="s">
        <v>20</v>
      </c>
      <c r="D13" s="22">
        <v>27.76</v>
      </c>
    </row>
    <row r="14" spans="1:4" ht="21" customHeight="1">
      <c r="A14" s="38"/>
      <c r="B14" s="40"/>
      <c r="C14" s="39" t="s">
        <v>21</v>
      </c>
      <c r="D14" s="22">
        <v>0</v>
      </c>
    </row>
    <row r="15" spans="1:4" ht="21" customHeight="1">
      <c r="A15" s="38"/>
      <c r="B15" s="40"/>
      <c r="C15" s="39" t="s">
        <v>167</v>
      </c>
      <c r="D15" s="22">
        <v>6.69</v>
      </c>
    </row>
    <row r="16" spans="1:4" ht="21" customHeight="1">
      <c r="A16" s="38"/>
      <c r="B16" s="40"/>
      <c r="C16" s="39" t="s">
        <v>168</v>
      </c>
      <c r="D16" s="22">
        <v>0</v>
      </c>
    </row>
    <row r="17" spans="1:4" ht="21" customHeight="1">
      <c r="A17" s="38"/>
      <c r="B17" s="43"/>
      <c r="C17" s="39" t="s">
        <v>24</v>
      </c>
      <c r="D17" s="22">
        <v>0</v>
      </c>
    </row>
    <row r="18" spans="1:4" ht="21" customHeight="1">
      <c r="A18" s="38"/>
      <c r="B18" s="40"/>
      <c r="C18" s="39" t="s">
        <v>25</v>
      </c>
      <c r="D18" s="22">
        <v>0</v>
      </c>
    </row>
    <row r="19" spans="1:4" ht="21" customHeight="1">
      <c r="A19" s="38"/>
      <c r="B19" s="43"/>
      <c r="C19" s="39" t="s">
        <v>27</v>
      </c>
      <c r="D19" s="22">
        <v>0</v>
      </c>
    </row>
    <row r="20" spans="1:4" ht="21" customHeight="1">
      <c r="A20" s="38"/>
      <c r="B20" s="43"/>
      <c r="C20" s="39" t="s">
        <v>169</v>
      </c>
      <c r="D20" s="22">
        <v>0</v>
      </c>
    </row>
    <row r="21" spans="1:4" ht="21" customHeight="1">
      <c r="A21" s="38"/>
      <c r="B21" s="43"/>
      <c r="C21" s="39" t="s">
        <v>29</v>
      </c>
      <c r="D21" s="22">
        <v>0</v>
      </c>
    </row>
    <row r="22" spans="1:4" ht="21" customHeight="1">
      <c r="A22" s="38"/>
      <c r="B22" s="43"/>
      <c r="C22" s="39" t="s">
        <v>170</v>
      </c>
      <c r="D22" s="22">
        <v>0</v>
      </c>
    </row>
    <row r="23" spans="1:4" ht="21" customHeight="1">
      <c r="A23" s="38"/>
      <c r="B23" s="43"/>
      <c r="C23" s="39" t="s">
        <v>31</v>
      </c>
      <c r="D23" s="22">
        <v>0</v>
      </c>
    </row>
    <row r="24" spans="1:4" ht="21" customHeight="1">
      <c r="A24" s="38"/>
      <c r="B24" s="43"/>
      <c r="C24" s="39" t="s">
        <v>171</v>
      </c>
      <c r="D24" s="22">
        <v>0</v>
      </c>
    </row>
    <row r="25" spans="1:4" ht="21" customHeight="1">
      <c r="A25" s="38"/>
      <c r="B25" s="43"/>
      <c r="C25" s="39" t="s">
        <v>33</v>
      </c>
      <c r="D25" s="22">
        <v>7.99</v>
      </c>
    </row>
    <row r="26" spans="1:4" ht="18" customHeight="1">
      <c r="A26" s="38"/>
      <c r="B26" s="43"/>
      <c r="C26" s="39" t="s">
        <v>34</v>
      </c>
      <c r="D26" s="44">
        <v>0</v>
      </c>
    </row>
    <row r="27" spans="1:4" ht="18" customHeight="1">
      <c r="A27" s="38"/>
      <c r="B27" s="43"/>
      <c r="C27" s="45" t="s">
        <v>35</v>
      </c>
      <c r="D27" s="44">
        <v>0</v>
      </c>
    </row>
    <row r="28" spans="1:4" ht="18" customHeight="1">
      <c r="A28" s="38"/>
      <c r="B28" s="43"/>
      <c r="C28" s="45" t="s">
        <v>36</v>
      </c>
      <c r="D28" s="22">
        <v>0</v>
      </c>
    </row>
    <row r="29" spans="1:4" ht="18" customHeight="1">
      <c r="A29" s="38"/>
      <c r="B29" s="43"/>
      <c r="C29" s="46" t="s">
        <v>37</v>
      </c>
      <c r="D29" s="47">
        <v>0</v>
      </c>
    </row>
    <row r="30" spans="1:4" ht="21" customHeight="1">
      <c r="A30" s="38"/>
      <c r="B30" s="43"/>
      <c r="C30" s="39" t="s">
        <v>38</v>
      </c>
      <c r="D30" s="22">
        <v>0</v>
      </c>
    </row>
    <row r="31" spans="1:4" ht="21" customHeight="1">
      <c r="A31" s="38"/>
      <c r="B31" s="43"/>
      <c r="C31" s="39" t="s">
        <v>39</v>
      </c>
      <c r="D31" s="22">
        <v>0</v>
      </c>
    </row>
    <row r="32" spans="1:4" ht="21" customHeight="1">
      <c r="A32" s="38"/>
      <c r="B32" s="43"/>
      <c r="C32" s="39" t="s">
        <v>40</v>
      </c>
      <c r="D32" s="22">
        <v>0</v>
      </c>
    </row>
    <row r="33" spans="1:4" ht="21" customHeight="1">
      <c r="A33" s="38"/>
      <c r="B33" s="43"/>
      <c r="C33" s="39" t="s">
        <v>41</v>
      </c>
      <c r="D33" s="44">
        <v>0</v>
      </c>
    </row>
    <row r="34" spans="1:4" ht="21" customHeight="1">
      <c r="A34" s="38"/>
      <c r="B34" s="40"/>
      <c r="C34" s="48" t="s">
        <v>42</v>
      </c>
      <c r="D34" s="22">
        <v>0</v>
      </c>
    </row>
    <row r="35" spans="1:4" ht="21" customHeight="1">
      <c r="A35" s="38"/>
      <c r="B35" s="40"/>
      <c r="C35" s="38"/>
      <c r="D35" s="49"/>
    </row>
    <row r="36" spans="1:4" ht="21" customHeight="1">
      <c r="A36" s="38" t="s">
        <v>172</v>
      </c>
      <c r="B36" s="40">
        <f>SUM(B6:B12)</f>
        <v>346.3</v>
      </c>
      <c r="C36" s="38" t="s">
        <v>173</v>
      </c>
      <c r="D36" s="43">
        <f>SUM(D6:D34)</f>
        <v>346.3</v>
      </c>
    </row>
    <row r="37" spans="1:4" ht="21" customHeight="1">
      <c r="A37" s="38" t="s">
        <v>174</v>
      </c>
      <c r="B37" s="40"/>
      <c r="C37" s="38" t="s">
        <v>175</v>
      </c>
      <c r="D37" s="50">
        <f>B40-D36</f>
        <v>0</v>
      </c>
    </row>
    <row r="38" spans="1:4" ht="21" customHeight="1">
      <c r="A38" s="38" t="s">
        <v>176</v>
      </c>
      <c r="B38" s="16"/>
      <c r="C38" s="38"/>
      <c r="D38" s="50"/>
    </row>
    <row r="39" spans="1:4" ht="21" customHeight="1">
      <c r="A39" s="38"/>
      <c r="B39" s="43"/>
      <c r="C39" s="38"/>
      <c r="D39" s="50"/>
    </row>
    <row r="40" spans="1:4" ht="21" customHeight="1">
      <c r="A40" s="37" t="s">
        <v>44</v>
      </c>
      <c r="B40" s="43">
        <f>B36+B37+B38</f>
        <v>346.3</v>
      </c>
      <c r="C40" s="37" t="s">
        <v>45</v>
      </c>
      <c r="D40" s="50">
        <f>D36+D37</f>
        <v>346.3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3" sqref="A3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customHeight="1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30" t="s">
        <v>179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176</v>
      </c>
      <c r="E4" s="10" t="s">
        <v>180</v>
      </c>
      <c r="F4" s="10" t="s">
        <v>181</v>
      </c>
      <c r="G4" s="10" t="s">
        <v>182</v>
      </c>
      <c r="H4" s="10" t="s">
        <v>183</v>
      </c>
      <c r="I4" s="10" t="s">
        <v>184</v>
      </c>
      <c r="J4" s="10" t="s">
        <v>185</v>
      </c>
      <c r="K4" s="10" t="s">
        <v>186</v>
      </c>
      <c r="L4" s="11" t="s">
        <v>174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27" t="s">
        <v>60</v>
      </c>
      <c r="B6" s="28" t="s">
        <v>60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</row>
    <row r="7" spans="1:13" s="1" customFormat="1" ht="29.25" customHeight="1">
      <c r="A7" s="15"/>
      <c r="B7" s="15" t="s">
        <v>61</v>
      </c>
      <c r="C7" s="16">
        <f>SUM(C8,C12,C16,C19)</f>
        <v>346.3</v>
      </c>
      <c r="D7" s="16">
        <f aca="true" t="shared" si="0" ref="D7:L7">SUM(D8,D12,D16,D19)</f>
        <v>0</v>
      </c>
      <c r="E7" s="16">
        <f t="shared" si="0"/>
        <v>346.3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31"/>
    </row>
    <row r="8" spans="1:12" s="1" customFormat="1" ht="29.25" customHeight="1">
      <c r="A8" s="17" t="s">
        <v>62</v>
      </c>
      <c r="B8" s="18" t="s">
        <v>63</v>
      </c>
      <c r="C8" s="16">
        <f>SUM(C9)</f>
        <v>303.86</v>
      </c>
      <c r="D8" s="16">
        <f aca="true" t="shared" si="1" ref="D8:L8">SUM(D9)</f>
        <v>0</v>
      </c>
      <c r="E8" s="16">
        <f t="shared" si="1"/>
        <v>303.86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</row>
    <row r="9" spans="1:12" s="1" customFormat="1" ht="29.25" customHeight="1">
      <c r="A9" s="17" t="s">
        <v>64</v>
      </c>
      <c r="B9" s="19" t="s">
        <v>65</v>
      </c>
      <c r="C9" s="16">
        <f>SUM(C10:C11)</f>
        <v>303.86</v>
      </c>
      <c r="D9" s="16">
        <f aca="true" t="shared" si="2" ref="D9:L9">SUM(D10:D11)</f>
        <v>0</v>
      </c>
      <c r="E9" s="16">
        <f t="shared" si="2"/>
        <v>303.86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0</v>
      </c>
      <c r="K9" s="16">
        <f t="shared" si="2"/>
        <v>0</v>
      </c>
      <c r="L9" s="16">
        <f t="shared" si="2"/>
        <v>0</v>
      </c>
    </row>
    <row r="10" spans="1:12" s="1" customFormat="1" ht="29.25" customHeight="1">
      <c r="A10" s="17" t="s">
        <v>66</v>
      </c>
      <c r="B10" s="20" t="s">
        <v>67</v>
      </c>
      <c r="C10" s="16">
        <f aca="true" t="shared" si="3" ref="C10:C15">SUM(D10:E10)</f>
        <v>116.6</v>
      </c>
      <c r="D10" s="21"/>
      <c r="E10" s="16">
        <v>116.6</v>
      </c>
      <c r="F10" s="22">
        <v>0</v>
      </c>
      <c r="G10" s="29">
        <v>0</v>
      </c>
      <c r="H10" s="22">
        <v>0</v>
      </c>
      <c r="I10" s="32">
        <v>0</v>
      </c>
      <c r="J10" s="32">
        <v>0</v>
      </c>
      <c r="K10" s="29">
        <v>0</v>
      </c>
      <c r="L10" s="22">
        <v>0</v>
      </c>
    </row>
    <row r="11" spans="1:12" s="1" customFormat="1" ht="29.25" customHeight="1">
      <c r="A11" s="17" t="s">
        <v>68</v>
      </c>
      <c r="B11" s="20" t="s">
        <v>69</v>
      </c>
      <c r="C11" s="16">
        <f t="shared" si="3"/>
        <v>187.26</v>
      </c>
      <c r="D11" s="21"/>
      <c r="E11" s="16">
        <v>187.26</v>
      </c>
      <c r="F11" s="22">
        <v>0</v>
      </c>
      <c r="G11" s="29">
        <v>0</v>
      </c>
      <c r="H11" s="22">
        <v>0</v>
      </c>
      <c r="I11" s="32">
        <v>0</v>
      </c>
      <c r="J11" s="32">
        <v>0</v>
      </c>
      <c r="K11" s="29">
        <v>0</v>
      </c>
      <c r="L11" s="22">
        <v>0</v>
      </c>
    </row>
    <row r="12" spans="1:12" ht="29.25" customHeight="1">
      <c r="A12" s="23" t="s">
        <v>70</v>
      </c>
      <c r="B12" s="24" t="s">
        <v>71</v>
      </c>
      <c r="C12" s="16">
        <f>SUM(C13)</f>
        <v>27.76</v>
      </c>
      <c r="D12" s="16">
        <f aca="true" t="shared" si="4" ref="D12:L12">SUM(D13)</f>
        <v>0</v>
      </c>
      <c r="E12" s="16">
        <f t="shared" si="4"/>
        <v>27.76</v>
      </c>
      <c r="F12" s="16">
        <f t="shared" si="4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6">
        <f t="shared" si="4"/>
        <v>0</v>
      </c>
      <c r="L12" s="16">
        <f t="shared" si="4"/>
        <v>0</v>
      </c>
    </row>
    <row r="13" spans="1:12" ht="29.25" customHeight="1">
      <c r="A13" s="23" t="s">
        <v>72</v>
      </c>
      <c r="B13" s="24" t="s">
        <v>73</v>
      </c>
      <c r="C13" s="16">
        <f>SUM(C14:C15)</f>
        <v>27.76</v>
      </c>
      <c r="D13" s="16">
        <f aca="true" t="shared" si="5" ref="D13:L13">SUM(D14:D15)</f>
        <v>0</v>
      </c>
      <c r="E13" s="16">
        <f t="shared" si="5"/>
        <v>27.76</v>
      </c>
      <c r="F13" s="16">
        <f t="shared" si="5"/>
        <v>0</v>
      </c>
      <c r="G13" s="16">
        <f t="shared" si="5"/>
        <v>0</v>
      </c>
      <c r="H13" s="16">
        <f t="shared" si="5"/>
        <v>0</v>
      </c>
      <c r="I13" s="16">
        <f t="shared" si="5"/>
        <v>0</v>
      </c>
      <c r="J13" s="16">
        <f t="shared" si="5"/>
        <v>0</v>
      </c>
      <c r="K13" s="16">
        <f t="shared" si="5"/>
        <v>0</v>
      </c>
      <c r="L13" s="16">
        <f t="shared" si="5"/>
        <v>0</v>
      </c>
    </row>
    <row r="14" spans="1:12" ht="29.25" customHeight="1">
      <c r="A14" s="23" t="s">
        <v>74</v>
      </c>
      <c r="B14" s="24" t="s">
        <v>75</v>
      </c>
      <c r="C14" s="16">
        <f t="shared" si="3"/>
        <v>7.46</v>
      </c>
      <c r="D14" s="21"/>
      <c r="E14" s="16">
        <v>7.46</v>
      </c>
      <c r="F14" s="22">
        <v>0</v>
      </c>
      <c r="G14" s="29">
        <v>0</v>
      </c>
      <c r="H14" s="22">
        <v>0</v>
      </c>
      <c r="I14" s="32">
        <v>0</v>
      </c>
      <c r="J14" s="32">
        <v>0</v>
      </c>
      <c r="K14" s="29">
        <v>0</v>
      </c>
      <c r="L14" s="22">
        <v>0</v>
      </c>
    </row>
    <row r="15" spans="1:12" ht="29.25" customHeight="1">
      <c r="A15" s="23" t="s">
        <v>76</v>
      </c>
      <c r="B15" s="24" t="s">
        <v>77</v>
      </c>
      <c r="C15" s="16">
        <f t="shared" si="3"/>
        <v>20.3</v>
      </c>
      <c r="D15" s="21"/>
      <c r="E15" s="16">
        <v>20.3</v>
      </c>
      <c r="F15" s="22">
        <v>0</v>
      </c>
      <c r="G15" s="29">
        <v>0</v>
      </c>
      <c r="H15" s="22">
        <v>0</v>
      </c>
      <c r="I15" s="32">
        <v>0</v>
      </c>
      <c r="J15" s="32">
        <v>0</v>
      </c>
      <c r="K15" s="29">
        <v>0</v>
      </c>
      <c r="L15" s="22">
        <v>0</v>
      </c>
    </row>
    <row r="16" spans="1:12" ht="29.25" customHeight="1">
      <c r="A16" s="23" t="s">
        <v>78</v>
      </c>
      <c r="B16" s="24" t="s">
        <v>79</v>
      </c>
      <c r="C16" s="16">
        <f aca="true" t="shared" si="6" ref="C16:C20">C17</f>
        <v>6.69</v>
      </c>
      <c r="D16" s="16">
        <f aca="true" t="shared" si="7" ref="D16:L16">D17</f>
        <v>0</v>
      </c>
      <c r="E16" s="16">
        <f t="shared" si="7"/>
        <v>6.69</v>
      </c>
      <c r="F16" s="16">
        <f t="shared" si="7"/>
        <v>0</v>
      </c>
      <c r="G16" s="16">
        <f t="shared" si="7"/>
        <v>0</v>
      </c>
      <c r="H16" s="16">
        <f t="shared" si="7"/>
        <v>0</v>
      </c>
      <c r="I16" s="16">
        <f t="shared" si="7"/>
        <v>0</v>
      </c>
      <c r="J16" s="16">
        <f t="shared" si="7"/>
        <v>0</v>
      </c>
      <c r="K16" s="16">
        <f t="shared" si="7"/>
        <v>0</v>
      </c>
      <c r="L16" s="16">
        <f t="shared" si="7"/>
        <v>0</v>
      </c>
    </row>
    <row r="17" spans="1:12" ht="29.25" customHeight="1">
      <c r="A17" s="23" t="s">
        <v>80</v>
      </c>
      <c r="B17" s="24" t="s">
        <v>81</v>
      </c>
      <c r="C17" s="16">
        <f t="shared" si="6"/>
        <v>6.69</v>
      </c>
      <c r="D17" s="16">
        <f aca="true" t="shared" si="8" ref="D17:L17">D18</f>
        <v>0</v>
      </c>
      <c r="E17" s="16">
        <f t="shared" si="8"/>
        <v>6.69</v>
      </c>
      <c r="F17" s="16">
        <f t="shared" si="8"/>
        <v>0</v>
      </c>
      <c r="G17" s="16">
        <f t="shared" si="8"/>
        <v>0</v>
      </c>
      <c r="H17" s="16">
        <f t="shared" si="8"/>
        <v>0</v>
      </c>
      <c r="I17" s="16">
        <f t="shared" si="8"/>
        <v>0</v>
      </c>
      <c r="J17" s="16">
        <f t="shared" si="8"/>
        <v>0</v>
      </c>
      <c r="K17" s="16">
        <f t="shared" si="8"/>
        <v>0</v>
      </c>
      <c r="L17" s="16">
        <f t="shared" si="8"/>
        <v>0</v>
      </c>
    </row>
    <row r="18" spans="1:12" ht="29.25" customHeight="1">
      <c r="A18" s="23" t="s">
        <v>82</v>
      </c>
      <c r="B18" s="24" t="s">
        <v>83</v>
      </c>
      <c r="C18" s="16">
        <f>SUM(D18:E18)</f>
        <v>6.69</v>
      </c>
      <c r="D18" s="21"/>
      <c r="E18" s="16">
        <v>6.69</v>
      </c>
      <c r="F18" s="22">
        <v>0</v>
      </c>
      <c r="G18" s="29">
        <v>0</v>
      </c>
      <c r="H18" s="22">
        <v>0</v>
      </c>
      <c r="I18" s="32">
        <v>0</v>
      </c>
      <c r="J18" s="32">
        <v>0</v>
      </c>
      <c r="K18" s="29">
        <v>0</v>
      </c>
      <c r="L18" s="22">
        <v>0</v>
      </c>
    </row>
    <row r="19" spans="1:12" ht="29.25" customHeight="1">
      <c r="A19" s="23" t="s">
        <v>84</v>
      </c>
      <c r="B19" s="24" t="s">
        <v>85</v>
      </c>
      <c r="C19" s="16">
        <f t="shared" si="6"/>
        <v>7.99</v>
      </c>
      <c r="D19" s="16">
        <f aca="true" t="shared" si="9" ref="D19:L19">D20</f>
        <v>0</v>
      </c>
      <c r="E19" s="16">
        <f t="shared" si="9"/>
        <v>7.99</v>
      </c>
      <c r="F19" s="16">
        <f t="shared" si="9"/>
        <v>0</v>
      </c>
      <c r="G19" s="16">
        <f t="shared" si="9"/>
        <v>0</v>
      </c>
      <c r="H19" s="16">
        <f t="shared" si="9"/>
        <v>0</v>
      </c>
      <c r="I19" s="16">
        <f t="shared" si="9"/>
        <v>0</v>
      </c>
      <c r="J19" s="16">
        <f t="shared" si="9"/>
        <v>0</v>
      </c>
      <c r="K19" s="16">
        <f t="shared" si="9"/>
        <v>0</v>
      </c>
      <c r="L19" s="16">
        <f t="shared" si="9"/>
        <v>0</v>
      </c>
    </row>
    <row r="20" spans="1:12" ht="29.25" customHeight="1">
      <c r="A20" s="23" t="s">
        <v>86</v>
      </c>
      <c r="B20" s="24" t="s">
        <v>87</v>
      </c>
      <c r="C20" s="16">
        <f t="shared" si="6"/>
        <v>7.99</v>
      </c>
      <c r="D20" s="16">
        <f aca="true" t="shared" si="10" ref="D20:L20">D21</f>
        <v>0</v>
      </c>
      <c r="E20" s="16">
        <f t="shared" si="10"/>
        <v>7.99</v>
      </c>
      <c r="F20" s="16">
        <f t="shared" si="10"/>
        <v>0</v>
      </c>
      <c r="G20" s="16">
        <f t="shared" si="10"/>
        <v>0</v>
      </c>
      <c r="H20" s="16">
        <f t="shared" si="10"/>
        <v>0</v>
      </c>
      <c r="I20" s="16">
        <f t="shared" si="10"/>
        <v>0</v>
      </c>
      <c r="J20" s="16">
        <f t="shared" si="10"/>
        <v>0</v>
      </c>
      <c r="K20" s="16">
        <f t="shared" si="10"/>
        <v>0</v>
      </c>
      <c r="L20" s="16">
        <f t="shared" si="10"/>
        <v>0</v>
      </c>
    </row>
    <row r="21" spans="1:12" ht="18.75" customHeight="1">
      <c r="A21" s="17" t="s">
        <v>88</v>
      </c>
      <c r="B21" s="18" t="s">
        <v>89</v>
      </c>
      <c r="C21" s="16">
        <f>SUM(D21:E21)</f>
        <v>7.99</v>
      </c>
      <c r="D21" s="21"/>
      <c r="E21" s="16">
        <v>7.99</v>
      </c>
      <c r="F21" s="25"/>
      <c r="G21" s="25"/>
      <c r="H21" s="25"/>
      <c r="I21" s="25"/>
      <c r="J21" s="33"/>
      <c r="K21" s="33"/>
      <c r="L21" s="25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C8" sqref="C8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188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189</v>
      </c>
      <c r="G4" s="10" t="s">
        <v>190</v>
      </c>
      <c r="H4" s="11" t="s">
        <v>191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f aca="true" t="shared" si="0" ref="C7:H7">SUM(C8,C12,C16,C19)</f>
        <v>346.3</v>
      </c>
      <c r="D7" s="16">
        <f t="shared" si="0"/>
        <v>159.04</v>
      </c>
      <c r="E7" s="16">
        <f t="shared" si="0"/>
        <v>187.26</v>
      </c>
      <c r="F7" s="16">
        <f t="shared" si="0"/>
        <v>0</v>
      </c>
      <c r="G7" s="16">
        <f t="shared" si="0"/>
        <v>0</v>
      </c>
      <c r="H7" s="16">
        <f t="shared" si="0"/>
        <v>0</v>
      </c>
    </row>
    <row r="8" spans="1:8" s="1" customFormat="1" ht="31.5" customHeight="1">
      <c r="A8" s="17" t="s">
        <v>62</v>
      </c>
      <c r="B8" s="18" t="s">
        <v>63</v>
      </c>
      <c r="C8" s="16">
        <f aca="true" t="shared" si="1" ref="C8:H8">SUM(C9)</f>
        <v>303.86</v>
      </c>
      <c r="D8" s="16">
        <f t="shared" si="1"/>
        <v>116.6</v>
      </c>
      <c r="E8" s="16">
        <f t="shared" si="1"/>
        <v>187.26</v>
      </c>
      <c r="F8" s="16">
        <f t="shared" si="1"/>
        <v>0</v>
      </c>
      <c r="G8" s="16">
        <f t="shared" si="1"/>
        <v>0</v>
      </c>
      <c r="H8" s="16">
        <f t="shared" si="1"/>
        <v>0</v>
      </c>
    </row>
    <row r="9" spans="1:8" s="1" customFormat="1" ht="31.5" customHeight="1">
      <c r="A9" s="17" t="s">
        <v>64</v>
      </c>
      <c r="B9" s="19" t="s">
        <v>65</v>
      </c>
      <c r="C9" s="16">
        <f aca="true" t="shared" si="2" ref="C9:H9">SUM(C10:C11)</f>
        <v>303.86</v>
      </c>
      <c r="D9" s="16">
        <f t="shared" si="2"/>
        <v>116.6</v>
      </c>
      <c r="E9" s="16">
        <f t="shared" si="2"/>
        <v>187.26</v>
      </c>
      <c r="F9" s="16">
        <f t="shared" si="2"/>
        <v>0</v>
      </c>
      <c r="G9" s="16">
        <f t="shared" si="2"/>
        <v>0</v>
      </c>
      <c r="H9" s="16">
        <f t="shared" si="2"/>
        <v>0</v>
      </c>
    </row>
    <row r="10" spans="1:8" s="1" customFormat="1" ht="31.5" customHeight="1">
      <c r="A10" s="17" t="s">
        <v>66</v>
      </c>
      <c r="B10" s="20" t="s">
        <v>67</v>
      </c>
      <c r="C10" s="16">
        <f aca="true" t="shared" si="3" ref="C10:C15">SUM(D10:E10)</f>
        <v>116.6</v>
      </c>
      <c r="D10" s="21">
        <v>116.6</v>
      </c>
      <c r="E10" s="16"/>
      <c r="F10" s="22">
        <v>0</v>
      </c>
      <c r="G10" s="22">
        <v>0</v>
      </c>
      <c r="H10" s="22">
        <v>0</v>
      </c>
    </row>
    <row r="11" spans="1:8" ht="31.5" customHeight="1">
      <c r="A11" s="17" t="s">
        <v>68</v>
      </c>
      <c r="B11" s="20" t="s">
        <v>69</v>
      </c>
      <c r="C11" s="16">
        <f t="shared" si="3"/>
        <v>187.26</v>
      </c>
      <c r="D11" s="21"/>
      <c r="E11" s="16">
        <v>187.26</v>
      </c>
      <c r="F11" s="22">
        <v>0</v>
      </c>
      <c r="G11" s="22">
        <v>0</v>
      </c>
      <c r="H11" s="22">
        <v>0</v>
      </c>
    </row>
    <row r="12" spans="1:8" ht="31.5" customHeight="1">
      <c r="A12" s="23" t="s">
        <v>70</v>
      </c>
      <c r="B12" s="24" t="s">
        <v>71</v>
      </c>
      <c r="C12" s="16">
        <f aca="true" t="shared" si="4" ref="C12:H12">SUM(C13)</f>
        <v>27.76</v>
      </c>
      <c r="D12" s="16">
        <f t="shared" si="4"/>
        <v>27.76</v>
      </c>
      <c r="E12" s="16">
        <f t="shared" si="4"/>
        <v>0</v>
      </c>
      <c r="F12" s="16">
        <f t="shared" si="4"/>
        <v>0</v>
      </c>
      <c r="G12" s="16">
        <f t="shared" si="4"/>
        <v>0</v>
      </c>
      <c r="H12" s="16">
        <f t="shared" si="4"/>
        <v>0</v>
      </c>
    </row>
    <row r="13" spans="1:8" ht="31.5" customHeight="1">
      <c r="A13" s="23" t="s">
        <v>72</v>
      </c>
      <c r="B13" s="24" t="s">
        <v>73</v>
      </c>
      <c r="C13" s="16">
        <f aca="true" t="shared" si="5" ref="C13:H13">SUM(C14:C15)</f>
        <v>27.76</v>
      </c>
      <c r="D13" s="16">
        <f t="shared" si="5"/>
        <v>27.76</v>
      </c>
      <c r="E13" s="16">
        <f t="shared" si="5"/>
        <v>0</v>
      </c>
      <c r="F13" s="16">
        <f t="shared" si="5"/>
        <v>0</v>
      </c>
      <c r="G13" s="16">
        <f t="shared" si="5"/>
        <v>0</v>
      </c>
      <c r="H13" s="16">
        <f t="shared" si="5"/>
        <v>0</v>
      </c>
    </row>
    <row r="14" spans="1:8" ht="31.5" customHeight="1">
      <c r="A14" s="23" t="s">
        <v>74</v>
      </c>
      <c r="B14" s="24" t="s">
        <v>75</v>
      </c>
      <c r="C14" s="16">
        <f t="shared" si="3"/>
        <v>7.46</v>
      </c>
      <c r="D14" s="21">
        <v>7.46</v>
      </c>
      <c r="E14" s="16">
        <v>0</v>
      </c>
      <c r="F14" s="22">
        <v>0</v>
      </c>
      <c r="G14" s="22">
        <v>0</v>
      </c>
      <c r="H14" s="22">
        <v>0</v>
      </c>
    </row>
    <row r="15" spans="1:8" ht="31.5" customHeight="1">
      <c r="A15" s="23" t="s">
        <v>76</v>
      </c>
      <c r="B15" s="24" t="s">
        <v>77</v>
      </c>
      <c r="C15" s="16">
        <f t="shared" si="3"/>
        <v>20.3</v>
      </c>
      <c r="D15" s="21">
        <v>20.3</v>
      </c>
      <c r="E15" s="16">
        <v>0</v>
      </c>
      <c r="F15" s="22">
        <v>0</v>
      </c>
      <c r="G15" s="22">
        <v>0</v>
      </c>
      <c r="H15" s="22">
        <v>0</v>
      </c>
    </row>
    <row r="16" spans="1:8" ht="31.5" customHeight="1">
      <c r="A16" s="23" t="s">
        <v>78</v>
      </c>
      <c r="B16" s="24" t="s">
        <v>79</v>
      </c>
      <c r="C16" s="16">
        <f aca="true" t="shared" si="6" ref="C16:C20">C17</f>
        <v>6.69</v>
      </c>
      <c r="D16" s="16">
        <f>D17</f>
        <v>6.69</v>
      </c>
      <c r="E16" s="16">
        <f>E17</f>
        <v>0</v>
      </c>
      <c r="F16" s="16">
        <f>F17</f>
        <v>0</v>
      </c>
      <c r="G16" s="16">
        <f>G17</f>
        <v>0</v>
      </c>
      <c r="H16" s="16">
        <f>H17</f>
        <v>0</v>
      </c>
    </row>
    <row r="17" spans="1:8" ht="31.5" customHeight="1">
      <c r="A17" s="23" t="s">
        <v>80</v>
      </c>
      <c r="B17" s="24" t="s">
        <v>81</v>
      </c>
      <c r="C17" s="16">
        <f t="shared" si="6"/>
        <v>6.69</v>
      </c>
      <c r="D17" s="16">
        <f>D18</f>
        <v>6.69</v>
      </c>
      <c r="E17" s="16">
        <f>E18</f>
        <v>0</v>
      </c>
      <c r="F17" s="16">
        <f>F18</f>
        <v>0</v>
      </c>
      <c r="G17" s="16">
        <f>G18</f>
        <v>0</v>
      </c>
      <c r="H17" s="16">
        <f>H18</f>
        <v>0</v>
      </c>
    </row>
    <row r="18" spans="1:8" ht="31.5" customHeight="1">
      <c r="A18" s="23" t="s">
        <v>82</v>
      </c>
      <c r="B18" s="24" t="s">
        <v>83</v>
      </c>
      <c r="C18" s="16">
        <f>SUM(D18:E18)</f>
        <v>6.69</v>
      </c>
      <c r="D18" s="21">
        <v>6.69</v>
      </c>
      <c r="E18" s="16">
        <v>0</v>
      </c>
      <c r="F18" s="22">
        <v>0</v>
      </c>
      <c r="G18" s="22">
        <v>0</v>
      </c>
      <c r="H18" s="22">
        <v>0</v>
      </c>
    </row>
    <row r="19" spans="1:8" ht="31.5" customHeight="1">
      <c r="A19" s="23" t="s">
        <v>84</v>
      </c>
      <c r="B19" s="24" t="s">
        <v>85</v>
      </c>
      <c r="C19" s="16">
        <f t="shared" si="6"/>
        <v>7.99</v>
      </c>
      <c r="D19" s="16">
        <f>D20</f>
        <v>7.99</v>
      </c>
      <c r="E19" s="16">
        <f>E20</f>
        <v>0</v>
      </c>
      <c r="F19" s="16">
        <f>F20</f>
        <v>0</v>
      </c>
      <c r="G19" s="16">
        <f>G20</f>
        <v>0</v>
      </c>
      <c r="H19" s="16">
        <f>H20</f>
        <v>0</v>
      </c>
    </row>
    <row r="20" spans="1:8" ht="31.5" customHeight="1">
      <c r="A20" s="23" t="s">
        <v>86</v>
      </c>
      <c r="B20" s="24" t="s">
        <v>87</v>
      </c>
      <c r="C20" s="16">
        <f t="shared" si="6"/>
        <v>7.99</v>
      </c>
      <c r="D20" s="16">
        <f>D21</f>
        <v>7.99</v>
      </c>
      <c r="E20" s="16">
        <f>E21</f>
        <v>0</v>
      </c>
      <c r="F20" s="16">
        <f>F21</f>
        <v>0</v>
      </c>
      <c r="G20" s="16">
        <f>G21</f>
        <v>0</v>
      </c>
      <c r="H20" s="16">
        <f>H21</f>
        <v>0</v>
      </c>
    </row>
    <row r="21" spans="1:8" ht="18.75" customHeight="1">
      <c r="A21" s="17" t="s">
        <v>88</v>
      </c>
      <c r="B21" s="18" t="s">
        <v>89</v>
      </c>
      <c r="C21" s="16">
        <f>SUM(D21:E21)</f>
        <v>7.99</v>
      </c>
      <c r="D21" s="16">
        <v>7.99</v>
      </c>
      <c r="E21" s="16">
        <v>0</v>
      </c>
      <c r="F21" s="25"/>
      <c r="G21" s="25"/>
      <c r="H21" s="25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郭芳</dc:creator>
  <cp:keywords/>
  <dc:description/>
  <cp:lastModifiedBy>Administrator</cp:lastModifiedBy>
  <dcterms:created xsi:type="dcterms:W3CDTF">2021-01-30T07:05:12Z</dcterms:created>
  <dcterms:modified xsi:type="dcterms:W3CDTF">2022-09-05T12:19:40Z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B285E19A35EE4957B4E4F4C441F47032</vt:lpwstr>
  </property>
</Properties>
</file>