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  <sheet name="明细" sheetId="2" r:id="rId2"/>
  </sheets>
  <definedNames>
    <definedName name="_xlnm._FilterDatabase" localSheetId="1" hidden="1">明细!$A$1:$F$221</definedName>
    <definedName name="_xlnm._FilterDatabase" localSheetId="0" hidden="1">汇总表!#REF!</definedName>
    <definedName name="_xlnm.Print_Titles" localSheetId="0">汇总表!$3:$4</definedName>
  </definedNames>
  <calcPr calcId="144525"/>
</workbook>
</file>

<file path=xl/sharedStrings.xml><?xml version="1.0" encoding="utf-8"?>
<sst xmlns="http://schemas.openxmlformats.org/spreadsheetml/2006/main" count="176" uniqueCount="168">
  <si>
    <t>潜江市村级债务化解奖励分配表（2024年1月-9月）</t>
  </si>
  <si>
    <t>单位：元、个</t>
  </si>
  <si>
    <t>镇处</t>
  </si>
  <si>
    <t>一、共奖励情况</t>
  </si>
  <si>
    <t>㈠清零村</t>
  </si>
  <si>
    <t>㈡现金化债</t>
  </si>
  <si>
    <t>二、化解情况</t>
  </si>
  <si>
    <t>三、清零村明细</t>
  </si>
  <si>
    <t>个数</t>
  </si>
  <si>
    <t>每村奖励3元</t>
  </si>
  <si>
    <t>现金化债额</t>
  </si>
  <si>
    <t>按17.5%奖励</t>
  </si>
  <si>
    <t>合计</t>
  </si>
  <si>
    <t>其中：1.豁减（免）</t>
  </si>
  <si>
    <t>2.核销</t>
  </si>
  <si>
    <t>3.村集体调账、对抵等</t>
  </si>
  <si>
    <t>4.现金化债</t>
  </si>
  <si>
    <t>浩口镇</t>
  </si>
  <si>
    <t>同心村</t>
  </si>
  <si>
    <t>张金村</t>
  </si>
  <si>
    <t>五里碑村、三定村、西湖村、陈家洲村、进步村</t>
  </si>
  <si>
    <t>渔洋镇</t>
  </si>
  <si>
    <t>鄢岭村、雷乐村</t>
  </si>
  <si>
    <t>杨市街道</t>
  </si>
  <si>
    <t>联兴村、联垸村、彭埠村、刘市村</t>
  </si>
  <si>
    <t>熊口镇</t>
  </si>
  <si>
    <t>公议村、青年村、李场村</t>
  </si>
  <si>
    <t>竹根滩镇</t>
  </si>
  <si>
    <t>朱湖村</t>
  </si>
  <si>
    <t>龙湾镇</t>
  </si>
  <si>
    <t>和平村、冻青垸村</t>
  </si>
  <si>
    <t>积玉口</t>
  </si>
  <si>
    <t>花亭村</t>
  </si>
  <si>
    <t>周矶街道</t>
  </si>
  <si>
    <t>永丰村</t>
  </si>
  <si>
    <t>园林街道</t>
  </si>
  <si>
    <t>袁桥社区</t>
  </si>
  <si>
    <t>泽口街道</t>
  </si>
  <si>
    <t>董滩村</t>
  </si>
  <si>
    <t>高场街道</t>
  </si>
  <si>
    <t>老新镇</t>
  </si>
  <si>
    <t>泰丰街道</t>
  </si>
  <si>
    <t>潜江市2024年村集体化解非经营性债务奖励资金分配明细表（二）</t>
  </si>
  <si>
    <t>镇（街道）</t>
  </si>
  <si>
    <t>村名</t>
  </si>
  <si>
    <t>一、现金化债奖</t>
  </si>
  <si>
    <t>二、完成奖</t>
  </si>
  <si>
    <t>应奖励金额</t>
  </si>
  <si>
    <t>现金化债金额</t>
  </si>
  <si>
    <t>化债奖励（按现金17.5%）</t>
  </si>
  <si>
    <t xml:space="preserve">
22个村各奖3万</t>
  </si>
  <si>
    <t>浩口</t>
  </si>
  <si>
    <t>观音村</t>
  </si>
  <si>
    <t>大兴村</t>
  </si>
  <si>
    <t>狮子桥村</t>
  </si>
  <si>
    <t>王田河村</t>
  </si>
  <si>
    <t>东河村</t>
  </si>
  <si>
    <t>宋场村</t>
  </si>
  <si>
    <t>雷场村</t>
  </si>
  <si>
    <t>永兴村</t>
  </si>
  <si>
    <t>许桥村</t>
  </si>
  <si>
    <t>新剅村</t>
  </si>
  <si>
    <t>苏港村</t>
  </si>
  <si>
    <t>凡场村</t>
  </si>
  <si>
    <t>才河村</t>
  </si>
  <si>
    <t>七里村</t>
  </si>
  <si>
    <t>柳剅村</t>
  </si>
  <si>
    <t>资福村</t>
  </si>
  <si>
    <t>古城村</t>
  </si>
  <si>
    <t>宝湾村</t>
  </si>
  <si>
    <t>凤蛟村</t>
  </si>
  <si>
    <t>么口村</t>
  </si>
  <si>
    <t>九牛观村</t>
  </si>
  <si>
    <t>杨潭口村</t>
  </si>
  <si>
    <t>董店村</t>
  </si>
  <si>
    <t>赤湖村</t>
  </si>
  <si>
    <t>老新</t>
  </si>
  <si>
    <t>棉条湾村</t>
  </si>
  <si>
    <t>直路河村</t>
  </si>
  <si>
    <t>记功村</t>
  </si>
  <si>
    <t>龙湾</t>
  </si>
  <si>
    <t>和平村</t>
  </si>
  <si>
    <t>冻青垸村</t>
  </si>
  <si>
    <t>泰丰</t>
  </si>
  <si>
    <t>莫市社区</t>
  </si>
  <si>
    <t>勤俭村</t>
  </si>
  <si>
    <t>熊口</t>
  </si>
  <si>
    <t>公议村</t>
  </si>
  <si>
    <t>青年村</t>
  </si>
  <si>
    <t>河东村</t>
  </si>
  <si>
    <t>白果树村</t>
  </si>
  <si>
    <t>熊口村</t>
  </si>
  <si>
    <t>新林村</t>
  </si>
  <si>
    <t>十屯村</t>
  </si>
  <si>
    <t>李场村</t>
  </si>
  <si>
    <t>杨市</t>
  </si>
  <si>
    <t>联兴村</t>
  </si>
  <si>
    <t>联垸村</t>
  </si>
  <si>
    <t>金银河村</t>
  </si>
  <si>
    <t>左场村</t>
  </si>
  <si>
    <t>彭埠村</t>
  </si>
  <si>
    <t>代滩村</t>
  </si>
  <si>
    <t>李滩村</t>
  </si>
  <si>
    <t>新庙村</t>
  </si>
  <si>
    <t>刘市村</t>
  </si>
  <si>
    <t>渔洋</t>
  </si>
  <si>
    <t>鄢岭村</t>
  </si>
  <si>
    <t>高湖村</t>
  </si>
  <si>
    <t>跃进村</t>
  </si>
  <si>
    <t>三叉河村</t>
  </si>
  <si>
    <t>雷乐村</t>
  </si>
  <si>
    <t xml:space="preserve">谢小村 </t>
  </si>
  <si>
    <t>新南村</t>
  </si>
  <si>
    <t>桥头村</t>
  </si>
  <si>
    <t>拖船埠村</t>
  </si>
  <si>
    <t>双马村</t>
  </si>
  <si>
    <t>金城村</t>
  </si>
  <si>
    <t>文桥村</t>
  </si>
  <si>
    <t>刘桥村</t>
  </si>
  <si>
    <t>马家湾村</t>
  </si>
  <si>
    <t>七一村</t>
  </si>
  <si>
    <t>园林</t>
  </si>
  <si>
    <t>泽口</t>
  </si>
  <si>
    <t xml:space="preserve">董滩村 </t>
  </si>
  <si>
    <t>张金</t>
  </si>
  <si>
    <t>五里碑村</t>
  </si>
  <si>
    <t>土地口村</t>
  </si>
  <si>
    <t>王东村</t>
  </si>
  <si>
    <t>双人桥村</t>
  </si>
  <si>
    <t>三定村</t>
  </si>
  <si>
    <t>西湖村</t>
  </si>
  <si>
    <t>杨家垸村</t>
  </si>
  <si>
    <t>巩心村</t>
  </si>
  <si>
    <t>化家湖村</t>
  </si>
  <si>
    <t>铁匠沟村</t>
  </si>
  <si>
    <t>肖家场村</t>
  </si>
  <si>
    <t>杨家桥村</t>
  </si>
  <si>
    <t>高家桥村</t>
  </si>
  <si>
    <t>陈家洲村</t>
  </si>
  <si>
    <t>木里垸村</t>
  </si>
  <si>
    <t>莲台庵村</t>
  </si>
  <si>
    <t>红金村</t>
  </si>
  <si>
    <t>进步村</t>
  </si>
  <si>
    <t>社家垸村</t>
  </si>
  <si>
    <t>周矶</t>
  </si>
  <si>
    <t>团结村</t>
  </si>
  <si>
    <t>永丰</t>
  </si>
  <si>
    <t>莫沟村</t>
  </si>
  <si>
    <t>竹根滩</t>
  </si>
  <si>
    <t>三江村</t>
  </si>
  <si>
    <t>潜河村</t>
  </si>
  <si>
    <t xml:space="preserve">潭口村 </t>
  </si>
  <si>
    <t>左桥村</t>
  </si>
  <si>
    <t xml:space="preserve">九村村 </t>
  </si>
  <si>
    <t>永林村</t>
  </si>
  <si>
    <t xml:space="preserve">东门口村 </t>
  </si>
  <si>
    <t>回龙村</t>
  </si>
  <si>
    <t>仁合村</t>
  </si>
  <si>
    <t>群联村</t>
  </si>
  <si>
    <t>田岭村</t>
  </si>
  <si>
    <t>康岭村</t>
  </si>
  <si>
    <t>周岭村</t>
  </si>
  <si>
    <t>黑流渡村</t>
  </si>
  <si>
    <t>美丽村</t>
  </si>
  <si>
    <t>沙街村</t>
  </si>
  <si>
    <t>高场</t>
  </si>
  <si>
    <t>韶湾村</t>
  </si>
  <si>
    <t>高场村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</si>
</sst>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);[Red]\(0\)"/>
    <numFmt numFmtId="43" formatCode="_ * #,##0.00_ ;_ * \-#,##0.00_ ;_ * &quot;-&quot;??_ ;_ @_ "/>
    <numFmt numFmtId="178" formatCode="0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1" borderId="11" applyNumberFormat="0" applyAlignment="0" applyProtection="0">
      <alignment vertical="center"/>
    </xf>
    <xf numFmtId="0" fontId="28" fillId="25" borderId="12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31" fontId="7" fillId="2" borderId="0" xfId="0" applyNumberFormat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zoomScale="90" zoomScaleNormal="90" workbookViewId="0">
      <selection activeCell="I9" sqref="I9"/>
    </sheetView>
  </sheetViews>
  <sheetFormatPr defaultColWidth="9" defaultRowHeight="14.25"/>
  <cols>
    <col min="1" max="1" width="10.3" style="28" customWidth="1"/>
    <col min="2" max="2" width="11.6666666666667" style="28" customWidth="1"/>
    <col min="3" max="6" width="10.3" style="28" customWidth="1"/>
    <col min="7" max="7" width="12.9083333333333" style="29" customWidth="1"/>
    <col min="8" max="8" width="12.775" style="27" customWidth="1"/>
    <col min="9" max="9" width="16.05" style="27" customWidth="1"/>
    <col min="10" max="11" width="16.2833333333333" style="27" customWidth="1"/>
    <col min="12" max="12" width="43.7416666666667" style="27" customWidth="1"/>
    <col min="13" max="13" width="12.6333333333333" style="27" customWidth="1"/>
    <col min="14" max="14" width="11.5" style="27"/>
    <col min="15" max="16381" width="9" style="27"/>
  </cols>
  <sheetData>
    <row r="1" s="25" customFormat="1" ht="45" customHeight="1" spans="1:1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="25" customFormat="1" ht="30" customHeight="1" spans="1:12">
      <c r="A2" s="31"/>
      <c r="B2" s="31"/>
      <c r="C2" s="32">
        <v>45582</v>
      </c>
      <c r="D2" s="32"/>
      <c r="E2" s="32"/>
      <c r="F2" s="32"/>
      <c r="G2" s="32"/>
      <c r="H2" s="32"/>
      <c r="I2" s="32"/>
      <c r="J2" s="32"/>
      <c r="K2" s="32"/>
      <c r="L2" s="49" t="s">
        <v>1</v>
      </c>
    </row>
    <row r="3" s="25" customFormat="1" ht="38" customHeight="1" spans="1:12">
      <c r="A3" s="33" t="s">
        <v>2</v>
      </c>
      <c r="B3" s="34" t="s">
        <v>3</v>
      </c>
      <c r="C3" s="33" t="s">
        <v>4</v>
      </c>
      <c r="D3" s="33"/>
      <c r="E3" s="33" t="s">
        <v>5</v>
      </c>
      <c r="F3" s="33"/>
      <c r="G3" s="43" t="s">
        <v>6</v>
      </c>
      <c r="H3" s="43"/>
      <c r="I3" s="43"/>
      <c r="J3" s="43"/>
      <c r="K3" s="43"/>
      <c r="L3" s="50" t="s">
        <v>7</v>
      </c>
    </row>
    <row r="4" s="25" customFormat="1" ht="55" customHeight="1" spans="1:12">
      <c r="A4" s="33"/>
      <c r="B4" s="35"/>
      <c r="C4" s="36" t="s">
        <v>8</v>
      </c>
      <c r="D4" s="36" t="s">
        <v>9</v>
      </c>
      <c r="E4" s="44" t="s">
        <v>10</v>
      </c>
      <c r="F4" s="36" t="s">
        <v>11</v>
      </c>
      <c r="G4" s="45" t="s">
        <v>12</v>
      </c>
      <c r="H4" s="46" t="s">
        <v>13</v>
      </c>
      <c r="I4" s="51" t="s">
        <v>14</v>
      </c>
      <c r="J4" s="52" t="s">
        <v>15</v>
      </c>
      <c r="K4" s="52" t="s">
        <v>16</v>
      </c>
      <c r="L4" s="53"/>
    </row>
    <row r="5" s="26" customFormat="1" ht="30" customHeight="1" spans="1:12">
      <c r="A5" s="37" t="s">
        <v>12</v>
      </c>
      <c r="B5" s="38">
        <f>D5+F5</f>
        <v>1260000.30825</v>
      </c>
      <c r="C5" s="38">
        <v>22</v>
      </c>
      <c r="D5" s="38">
        <f t="shared" ref="D5:D16" si="0">C5*30000</f>
        <v>660000</v>
      </c>
      <c r="E5" s="38">
        <f t="shared" ref="E5:K5" si="1">SUM(E6:E19)</f>
        <v>3428573.19</v>
      </c>
      <c r="F5" s="38">
        <f t="shared" si="1"/>
        <v>600000.30825</v>
      </c>
      <c r="G5" s="38">
        <f t="shared" si="1"/>
        <v>5645857.9</v>
      </c>
      <c r="H5" s="38">
        <f t="shared" si="1"/>
        <v>6093</v>
      </c>
      <c r="I5" s="38">
        <f t="shared" si="1"/>
        <v>1377275.1</v>
      </c>
      <c r="J5" s="38">
        <f t="shared" si="1"/>
        <v>833916.61</v>
      </c>
      <c r="K5" s="38">
        <f t="shared" si="1"/>
        <v>3428573.19</v>
      </c>
      <c r="L5" s="9"/>
    </row>
    <row r="6" ht="32" customHeight="1" spans="1:13">
      <c r="A6" s="39" t="s">
        <v>17</v>
      </c>
      <c r="B6" s="38">
        <f t="shared" ref="B6:B19" si="2">D6+F6</f>
        <v>230188.975</v>
      </c>
      <c r="C6" s="40">
        <v>1</v>
      </c>
      <c r="D6" s="41">
        <f t="shared" si="0"/>
        <v>30000</v>
      </c>
      <c r="E6" s="40">
        <v>1143937</v>
      </c>
      <c r="F6" s="41">
        <f>E6*0.175</f>
        <v>200188.975</v>
      </c>
      <c r="G6" s="47">
        <f t="shared" ref="G6:G19" si="3">H6+I6+J6+E6</f>
        <v>1190281.35</v>
      </c>
      <c r="H6" s="48"/>
      <c r="I6" s="48">
        <v>1155.35</v>
      </c>
      <c r="J6" s="48">
        <v>45189</v>
      </c>
      <c r="K6" s="48">
        <v>1143937</v>
      </c>
      <c r="L6" s="39" t="s">
        <v>18</v>
      </c>
      <c r="M6" s="55"/>
    </row>
    <row r="7" ht="32" customHeight="1" spans="1:13">
      <c r="A7" s="39" t="s">
        <v>19</v>
      </c>
      <c r="B7" s="38">
        <f t="shared" si="2"/>
        <v>207538.78375</v>
      </c>
      <c r="C7" s="42">
        <v>5</v>
      </c>
      <c r="D7" s="41">
        <f t="shared" si="0"/>
        <v>150000</v>
      </c>
      <c r="E7" s="42">
        <v>328793.05</v>
      </c>
      <c r="F7" s="41">
        <f t="shared" ref="F7:F19" si="4">E7*0.175</f>
        <v>57538.78375</v>
      </c>
      <c r="G7" s="42">
        <f t="shared" si="3"/>
        <v>744473.76</v>
      </c>
      <c r="H7" s="42"/>
      <c r="I7" s="42">
        <v>303161.81</v>
      </c>
      <c r="J7" s="42">
        <v>112518.9</v>
      </c>
      <c r="K7" s="42">
        <v>328793.05</v>
      </c>
      <c r="L7" s="54" t="s">
        <v>20</v>
      </c>
      <c r="M7" s="55"/>
    </row>
    <row r="8" ht="32" customHeight="1" spans="1:13">
      <c r="A8" s="39" t="s">
        <v>21</v>
      </c>
      <c r="B8" s="38">
        <f t="shared" si="2"/>
        <v>179095.64975</v>
      </c>
      <c r="C8" s="42">
        <v>2</v>
      </c>
      <c r="D8" s="41">
        <f t="shared" si="0"/>
        <v>60000</v>
      </c>
      <c r="E8" s="42">
        <v>680546.57</v>
      </c>
      <c r="F8" s="41">
        <f t="shared" si="4"/>
        <v>119095.64975</v>
      </c>
      <c r="G8" s="42">
        <f t="shared" si="3"/>
        <v>771555.57</v>
      </c>
      <c r="H8" s="42"/>
      <c r="I8" s="42">
        <v>91009</v>
      </c>
      <c r="J8" s="42"/>
      <c r="K8" s="42">
        <v>680546.57</v>
      </c>
      <c r="L8" s="54" t="s">
        <v>22</v>
      </c>
      <c r="M8" s="55"/>
    </row>
    <row r="9" ht="32" customHeight="1" spans="1:14">
      <c r="A9" s="39" t="s">
        <v>23</v>
      </c>
      <c r="B9" s="38">
        <f t="shared" si="2"/>
        <v>170660.015</v>
      </c>
      <c r="C9" s="42">
        <v>4</v>
      </c>
      <c r="D9" s="41">
        <f t="shared" si="0"/>
        <v>120000</v>
      </c>
      <c r="E9" s="42">
        <v>289485.8</v>
      </c>
      <c r="F9" s="41">
        <f t="shared" si="4"/>
        <v>50660.015</v>
      </c>
      <c r="G9" s="42">
        <f t="shared" si="3"/>
        <v>472693.09</v>
      </c>
      <c r="H9" s="42"/>
      <c r="I9" s="42">
        <v>64288.45</v>
      </c>
      <c r="J9" s="42">
        <v>118918.84</v>
      </c>
      <c r="K9" s="42">
        <v>289485.8</v>
      </c>
      <c r="L9" s="54" t="s">
        <v>24</v>
      </c>
      <c r="M9" s="55"/>
      <c r="N9" s="27">
        <f>3428573*0.175</f>
        <v>600000.275</v>
      </c>
    </row>
    <row r="10" ht="32" customHeight="1" spans="1:13">
      <c r="A10" s="39" t="s">
        <v>25</v>
      </c>
      <c r="B10" s="38">
        <f t="shared" si="2"/>
        <v>140693.0095</v>
      </c>
      <c r="C10" s="42">
        <v>3</v>
      </c>
      <c r="D10" s="41">
        <f t="shared" si="0"/>
        <v>90000</v>
      </c>
      <c r="E10" s="42">
        <v>289674.34</v>
      </c>
      <c r="F10" s="41">
        <f t="shared" si="4"/>
        <v>50693.0095</v>
      </c>
      <c r="G10" s="42">
        <f t="shared" si="3"/>
        <v>584910.67</v>
      </c>
      <c r="H10" s="42"/>
      <c r="I10" s="42">
        <v>246610.99</v>
      </c>
      <c r="J10" s="42">
        <v>48625.34</v>
      </c>
      <c r="K10" s="42">
        <v>289674.34</v>
      </c>
      <c r="L10" s="54" t="s">
        <v>26</v>
      </c>
      <c r="M10" s="55"/>
    </row>
    <row r="11" ht="32" customHeight="1" spans="1:13">
      <c r="A11" s="39" t="s">
        <v>27</v>
      </c>
      <c r="B11" s="38">
        <f t="shared" si="2"/>
        <v>84958.65725</v>
      </c>
      <c r="C11" s="42">
        <v>1</v>
      </c>
      <c r="D11" s="41">
        <f t="shared" si="0"/>
        <v>30000</v>
      </c>
      <c r="E11" s="42">
        <v>314049.47</v>
      </c>
      <c r="F11" s="41">
        <f t="shared" si="4"/>
        <v>54958.65725</v>
      </c>
      <c r="G11" s="42">
        <f t="shared" si="3"/>
        <v>340553.96</v>
      </c>
      <c r="H11" s="42"/>
      <c r="I11" s="42"/>
      <c r="J11" s="42">
        <v>26504.49</v>
      </c>
      <c r="K11" s="42">
        <v>314049.47</v>
      </c>
      <c r="L11" s="54" t="s">
        <v>28</v>
      </c>
      <c r="M11" s="55"/>
    </row>
    <row r="12" ht="32" customHeight="1" spans="1:13">
      <c r="A12" s="39" t="s">
        <v>29</v>
      </c>
      <c r="B12" s="38">
        <f t="shared" si="2"/>
        <v>60000</v>
      </c>
      <c r="C12" s="42">
        <v>2</v>
      </c>
      <c r="D12" s="41">
        <f t="shared" si="0"/>
        <v>60000</v>
      </c>
      <c r="E12" s="42"/>
      <c r="F12" s="41"/>
      <c r="G12" s="42">
        <f t="shared" si="3"/>
        <v>459975.48</v>
      </c>
      <c r="H12" s="42"/>
      <c r="I12" s="42"/>
      <c r="J12" s="42">
        <v>459975.48</v>
      </c>
      <c r="K12" s="42"/>
      <c r="L12" s="54" t="s">
        <v>30</v>
      </c>
      <c r="M12" s="55"/>
    </row>
    <row r="13" ht="32" customHeight="1" spans="1:13">
      <c r="A13" s="39" t="s">
        <v>31</v>
      </c>
      <c r="B13" s="38">
        <f t="shared" si="2"/>
        <v>56406.023</v>
      </c>
      <c r="C13" s="42">
        <v>1</v>
      </c>
      <c r="D13" s="41">
        <f t="shared" si="0"/>
        <v>30000</v>
      </c>
      <c r="E13" s="42">
        <v>150891.56</v>
      </c>
      <c r="F13" s="41">
        <f t="shared" si="4"/>
        <v>26406.023</v>
      </c>
      <c r="G13" s="42">
        <f t="shared" si="3"/>
        <v>156984.56</v>
      </c>
      <c r="H13" s="42">
        <v>6093</v>
      </c>
      <c r="I13" s="42"/>
      <c r="J13" s="42"/>
      <c r="K13" s="42">
        <v>150891.56</v>
      </c>
      <c r="L13" s="54" t="s">
        <v>32</v>
      </c>
      <c r="M13" s="55"/>
    </row>
    <row r="14" ht="32" customHeight="1" spans="1:13">
      <c r="A14" s="39" t="s">
        <v>33</v>
      </c>
      <c r="B14" s="38">
        <f t="shared" si="2"/>
        <v>32756.25</v>
      </c>
      <c r="C14" s="42">
        <v>1</v>
      </c>
      <c r="D14" s="41">
        <f t="shared" si="0"/>
        <v>30000</v>
      </c>
      <c r="E14" s="42">
        <v>15750</v>
      </c>
      <c r="F14" s="41">
        <f t="shared" si="4"/>
        <v>2756.25</v>
      </c>
      <c r="G14" s="42">
        <f t="shared" si="3"/>
        <v>513989.91</v>
      </c>
      <c r="H14" s="42"/>
      <c r="I14" s="42">
        <v>476055.35</v>
      </c>
      <c r="J14" s="42">
        <v>22184.56</v>
      </c>
      <c r="K14" s="42">
        <v>15750</v>
      </c>
      <c r="L14" s="54" t="s">
        <v>34</v>
      </c>
      <c r="M14" s="55"/>
    </row>
    <row r="15" ht="32" customHeight="1" spans="1:13">
      <c r="A15" s="39" t="s">
        <v>35</v>
      </c>
      <c r="B15" s="38">
        <f t="shared" si="2"/>
        <v>31380.05</v>
      </c>
      <c r="C15" s="42">
        <v>1</v>
      </c>
      <c r="D15" s="41">
        <f t="shared" si="0"/>
        <v>30000</v>
      </c>
      <c r="E15" s="42">
        <v>7886</v>
      </c>
      <c r="F15" s="41">
        <f t="shared" si="4"/>
        <v>1380.05</v>
      </c>
      <c r="G15" s="42">
        <f t="shared" si="3"/>
        <v>7886</v>
      </c>
      <c r="H15" s="42"/>
      <c r="I15" s="42"/>
      <c r="J15" s="42"/>
      <c r="K15" s="42">
        <v>7886</v>
      </c>
      <c r="L15" s="54" t="s">
        <v>36</v>
      </c>
      <c r="M15" s="55"/>
    </row>
    <row r="16" ht="32" customHeight="1" spans="1:13">
      <c r="A16" s="39" t="s">
        <v>37</v>
      </c>
      <c r="B16" s="38">
        <f t="shared" si="2"/>
        <v>30000</v>
      </c>
      <c r="C16" s="42">
        <v>1</v>
      </c>
      <c r="D16" s="41">
        <f t="shared" si="0"/>
        <v>30000</v>
      </c>
      <c r="E16" s="42"/>
      <c r="F16" s="41"/>
      <c r="G16" s="42">
        <f t="shared" si="3"/>
        <v>194994.15</v>
      </c>
      <c r="H16" s="42"/>
      <c r="I16" s="42">
        <v>194994.15</v>
      </c>
      <c r="J16" s="42"/>
      <c r="K16" s="42"/>
      <c r="L16" s="54" t="s">
        <v>38</v>
      </c>
      <c r="M16" s="55"/>
    </row>
    <row r="17" s="27" customFormat="1" ht="32" customHeight="1" spans="1:13">
      <c r="A17" s="39" t="s">
        <v>39</v>
      </c>
      <c r="B17" s="38">
        <f t="shared" si="2"/>
        <v>22750</v>
      </c>
      <c r="C17" s="42"/>
      <c r="D17" s="41"/>
      <c r="E17" s="42">
        <v>130000</v>
      </c>
      <c r="F17" s="41">
        <f t="shared" si="4"/>
        <v>22750</v>
      </c>
      <c r="G17" s="42">
        <f t="shared" si="3"/>
        <v>130000</v>
      </c>
      <c r="H17" s="42"/>
      <c r="I17" s="42"/>
      <c r="J17" s="42"/>
      <c r="K17" s="42">
        <v>130000</v>
      </c>
      <c r="L17" s="4"/>
      <c r="M17" s="55"/>
    </row>
    <row r="18" ht="32" customHeight="1" spans="1:13">
      <c r="A18" s="39" t="s">
        <v>40</v>
      </c>
      <c r="B18" s="38">
        <f t="shared" si="2"/>
        <v>6965.875</v>
      </c>
      <c r="C18" s="42"/>
      <c r="D18" s="41"/>
      <c r="E18" s="42">
        <v>39805</v>
      </c>
      <c r="F18" s="41">
        <f t="shared" si="4"/>
        <v>6965.875</v>
      </c>
      <c r="G18" s="42">
        <f t="shared" si="3"/>
        <v>39805</v>
      </c>
      <c r="H18" s="42"/>
      <c r="I18" s="42"/>
      <c r="J18" s="42"/>
      <c r="K18" s="42">
        <v>39805</v>
      </c>
      <c r="L18" s="4"/>
      <c r="M18" s="55"/>
    </row>
    <row r="19" ht="32" customHeight="1" spans="1:13">
      <c r="A19" s="39" t="s">
        <v>41</v>
      </c>
      <c r="B19" s="38">
        <f t="shared" si="2"/>
        <v>6607.02</v>
      </c>
      <c r="C19" s="42"/>
      <c r="D19" s="41"/>
      <c r="E19" s="42">
        <v>37754.4</v>
      </c>
      <c r="F19" s="41">
        <f t="shared" si="4"/>
        <v>6607.02</v>
      </c>
      <c r="G19" s="42">
        <f t="shared" si="3"/>
        <v>37754.4</v>
      </c>
      <c r="H19" s="42"/>
      <c r="I19" s="42"/>
      <c r="J19" s="42"/>
      <c r="K19" s="42">
        <v>37754.4</v>
      </c>
      <c r="L19" s="4"/>
      <c r="M19" s="55"/>
    </row>
  </sheetData>
  <mergeCells count="8">
    <mergeCell ref="A1:L1"/>
    <mergeCell ref="C2:K2"/>
    <mergeCell ref="C3:D3"/>
    <mergeCell ref="E3:F3"/>
    <mergeCell ref="G3:K3"/>
    <mergeCell ref="A3:A4"/>
    <mergeCell ref="B3:B4"/>
    <mergeCell ref="L3:L4"/>
  </mergeCells>
  <pageMargins left="0.236111111111111" right="0.118055555555556" top="0.354166666666667" bottom="0.275" header="0.432638888888889" footer="0.2361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1"/>
  <sheetViews>
    <sheetView workbookViewId="0">
      <selection activeCell="D20" sqref="D20"/>
    </sheetView>
  </sheetViews>
  <sheetFormatPr defaultColWidth="9" defaultRowHeight="14.25" outlineLevelCol="6"/>
  <cols>
    <col min="1" max="1" width="11.8916666666667" customWidth="1"/>
    <col min="2" max="2" width="15.6666666666667" customWidth="1"/>
    <col min="3" max="3" width="25.6666666666667" customWidth="1"/>
    <col min="4" max="4" width="25.6666666666667" style="1" customWidth="1"/>
    <col min="5" max="5" width="29.6666666666667" customWidth="1"/>
    <col min="6" max="6" width="16" style="2" customWidth="1"/>
    <col min="7" max="7" width="16.1333333333333" style="2" customWidth="1"/>
  </cols>
  <sheetData>
    <row r="1" ht="42" customHeight="1" spans="1:7">
      <c r="A1" s="3" t="s">
        <v>42</v>
      </c>
      <c r="B1" s="3"/>
      <c r="C1" s="3"/>
      <c r="D1" s="3"/>
      <c r="E1" s="3"/>
      <c r="F1" s="3"/>
      <c r="G1" s="16"/>
    </row>
    <row r="2" ht="16.5" customHeight="1"/>
    <row r="3" ht="22.5" customHeight="1" spans="1:7">
      <c r="A3" s="4" t="s">
        <v>43</v>
      </c>
      <c r="B3" s="5" t="s">
        <v>44</v>
      </c>
      <c r="C3" s="6" t="s">
        <v>45</v>
      </c>
      <c r="D3" s="6"/>
      <c r="E3" s="6" t="s">
        <v>46</v>
      </c>
      <c r="F3" s="17" t="s">
        <v>47</v>
      </c>
      <c r="G3" s="18"/>
    </row>
    <row r="4" ht="22.5" customHeight="1" spans="1:7">
      <c r="A4" s="4"/>
      <c r="B4" s="5"/>
      <c r="C4" s="6"/>
      <c r="D4" s="6"/>
      <c r="E4" s="6"/>
      <c r="F4" s="19"/>
      <c r="G4" s="18"/>
    </row>
    <row r="5" ht="22.5" customHeight="1" spans="1:7">
      <c r="A5" s="4"/>
      <c r="B5" s="7"/>
      <c r="C5" s="6"/>
      <c r="D5" s="6"/>
      <c r="E5" s="6"/>
      <c r="F5" s="19"/>
      <c r="G5" s="18"/>
    </row>
    <row r="6" ht="33" customHeight="1" spans="1:6">
      <c r="A6" s="4"/>
      <c r="B6" s="7"/>
      <c r="C6" s="7" t="s">
        <v>48</v>
      </c>
      <c r="D6" s="8" t="s">
        <v>49</v>
      </c>
      <c r="E6" s="20" t="s">
        <v>50</v>
      </c>
      <c r="F6" s="21"/>
    </row>
    <row r="7" ht="22.5" customHeight="1" spans="1:6">
      <c r="A7" s="9" t="s">
        <v>12</v>
      </c>
      <c r="B7" s="10"/>
      <c r="C7" s="11">
        <f>SUM(C8:C116)</f>
        <v>3428572.8</v>
      </c>
      <c r="D7" s="11">
        <f>SUM(D8:D116)</f>
        <v>600000.24</v>
      </c>
      <c r="E7" s="11">
        <f>SUM(E8:E116)</f>
        <v>660000</v>
      </c>
      <c r="F7" s="11">
        <f t="shared" ref="F7:F70" si="0">D7+E7</f>
        <v>1260000.24</v>
      </c>
    </row>
    <row r="8" spans="1:6">
      <c r="A8" s="4" t="s">
        <v>51</v>
      </c>
      <c r="B8" s="12" t="s">
        <v>52</v>
      </c>
      <c r="C8" s="13">
        <v>34506</v>
      </c>
      <c r="D8" s="14">
        <f t="shared" ref="D8:D24" si="1">C8*0.175</f>
        <v>6038.55</v>
      </c>
      <c r="E8" s="15"/>
      <c r="F8" s="13">
        <f t="shared" si="0"/>
        <v>6038.55</v>
      </c>
    </row>
    <row r="9" spans="1:6">
      <c r="A9" s="4"/>
      <c r="B9" s="12" t="s">
        <v>53</v>
      </c>
      <c r="C9" s="13">
        <v>10000</v>
      </c>
      <c r="D9" s="14">
        <f t="shared" si="1"/>
        <v>1750</v>
      </c>
      <c r="E9" s="15"/>
      <c r="F9" s="13">
        <f t="shared" si="0"/>
        <v>1750</v>
      </c>
    </row>
    <row r="10" spans="1:6">
      <c r="A10" s="4"/>
      <c r="B10" s="12" t="s">
        <v>54</v>
      </c>
      <c r="C10" s="13">
        <v>5372</v>
      </c>
      <c r="D10" s="14">
        <f t="shared" si="1"/>
        <v>940.1</v>
      </c>
      <c r="E10" s="15"/>
      <c r="F10" s="13">
        <f t="shared" si="0"/>
        <v>940.1</v>
      </c>
    </row>
    <row r="11" spans="1:6">
      <c r="A11" s="4"/>
      <c r="B11" s="12" t="s">
        <v>55</v>
      </c>
      <c r="C11" s="13">
        <v>132765</v>
      </c>
      <c r="D11" s="14">
        <f t="shared" si="1"/>
        <v>23233.875</v>
      </c>
      <c r="E11" s="15"/>
      <c r="F11" s="13">
        <f t="shared" si="0"/>
        <v>23233.875</v>
      </c>
    </row>
    <row r="12" spans="1:6">
      <c r="A12" s="4"/>
      <c r="B12" s="12" t="s">
        <v>56</v>
      </c>
      <c r="C12" s="13">
        <v>37170</v>
      </c>
      <c r="D12" s="14">
        <f t="shared" si="1"/>
        <v>6504.75</v>
      </c>
      <c r="E12" s="15"/>
      <c r="F12" s="13">
        <f t="shared" si="0"/>
        <v>6504.75</v>
      </c>
    </row>
    <row r="13" spans="1:6">
      <c r="A13" s="4"/>
      <c r="B13" s="12" t="s">
        <v>57</v>
      </c>
      <c r="C13" s="13">
        <v>471627</v>
      </c>
      <c r="D13" s="14">
        <f t="shared" si="1"/>
        <v>82534.725</v>
      </c>
      <c r="E13" s="15"/>
      <c r="F13" s="13">
        <f t="shared" si="0"/>
        <v>82534.725</v>
      </c>
    </row>
    <row r="14" spans="1:6">
      <c r="A14" s="4"/>
      <c r="B14" s="12" t="s">
        <v>58</v>
      </c>
      <c r="C14" s="13">
        <v>17110</v>
      </c>
      <c r="D14" s="14">
        <f t="shared" si="1"/>
        <v>2994.25</v>
      </c>
      <c r="E14" s="15"/>
      <c r="F14" s="13">
        <f t="shared" si="0"/>
        <v>2994.25</v>
      </c>
    </row>
    <row r="15" spans="1:6">
      <c r="A15" s="4"/>
      <c r="B15" s="12" t="s">
        <v>59</v>
      </c>
      <c r="C15" s="13">
        <v>16079</v>
      </c>
      <c r="D15" s="14">
        <f t="shared" si="1"/>
        <v>2813.825</v>
      </c>
      <c r="E15" s="15"/>
      <c r="F15" s="13">
        <f t="shared" si="0"/>
        <v>2813.825</v>
      </c>
    </row>
    <row r="16" spans="1:6">
      <c r="A16" s="4"/>
      <c r="B16" s="12" t="s">
        <v>18</v>
      </c>
      <c r="C16" s="13">
        <v>5280</v>
      </c>
      <c r="D16" s="14">
        <f t="shared" si="1"/>
        <v>924</v>
      </c>
      <c r="E16" s="15">
        <v>30000</v>
      </c>
      <c r="F16" s="13">
        <f t="shared" si="0"/>
        <v>30924</v>
      </c>
    </row>
    <row r="17" spans="1:6">
      <c r="A17" s="4"/>
      <c r="B17" s="12" t="s">
        <v>60</v>
      </c>
      <c r="C17" s="13">
        <v>105800</v>
      </c>
      <c r="D17" s="14">
        <f t="shared" si="1"/>
        <v>18515</v>
      </c>
      <c r="E17" s="15"/>
      <c r="F17" s="13">
        <f t="shared" si="0"/>
        <v>18515</v>
      </c>
    </row>
    <row r="18" spans="1:6">
      <c r="A18" s="4"/>
      <c r="B18" s="12" t="s">
        <v>61</v>
      </c>
      <c r="C18" s="13">
        <v>21000</v>
      </c>
      <c r="D18" s="14">
        <f t="shared" si="1"/>
        <v>3675</v>
      </c>
      <c r="E18" s="15"/>
      <c r="F18" s="13">
        <f t="shared" si="0"/>
        <v>3675</v>
      </c>
    </row>
    <row r="19" spans="1:6">
      <c r="A19" s="4"/>
      <c r="B19" s="12" t="s">
        <v>62</v>
      </c>
      <c r="C19" s="13">
        <f>63378+2891.5</f>
        <v>66269.5</v>
      </c>
      <c r="D19" s="14">
        <f t="shared" si="1"/>
        <v>11597.1625</v>
      </c>
      <c r="E19" s="15"/>
      <c r="F19" s="13">
        <f t="shared" si="0"/>
        <v>11597.1625</v>
      </c>
    </row>
    <row r="20" spans="1:6">
      <c r="A20" s="4"/>
      <c r="B20" s="12" t="s">
        <v>63</v>
      </c>
      <c r="C20" s="13">
        <v>45358</v>
      </c>
      <c r="D20" s="14">
        <f t="shared" si="1"/>
        <v>7937.65</v>
      </c>
      <c r="E20" s="15"/>
      <c r="F20" s="13">
        <f t="shared" si="0"/>
        <v>7937.65</v>
      </c>
    </row>
    <row r="21" spans="1:6">
      <c r="A21" s="4"/>
      <c r="B21" s="12" t="s">
        <v>64</v>
      </c>
      <c r="C21" s="13">
        <v>151600</v>
      </c>
      <c r="D21" s="14">
        <f t="shared" si="1"/>
        <v>26530</v>
      </c>
      <c r="E21" s="15"/>
      <c r="F21" s="13">
        <f t="shared" si="0"/>
        <v>26530</v>
      </c>
    </row>
    <row r="22" spans="1:6">
      <c r="A22" s="4"/>
      <c r="B22" s="12" t="s">
        <v>65</v>
      </c>
      <c r="C22" s="13">
        <v>24000</v>
      </c>
      <c r="D22" s="14">
        <f t="shared" si="1"/>
        <v>4200</v>
      </c>
      <c r="E22" s="15"/>
      <c r="F22" s="13">
        <f t="shared" si="0"/>
        <v>4200</v>
      </c>
    </row>
    <row r="23" spans="1:6">
      <c r="A23" s="4" t="s">
        <v>31</v>
      </c>
      <c r="B23" s="12" t="s">
        <v>66</v>
      </c>
      <c r="C23" s="13">
        <v>1024</v>
      </c>
      <c r="D23" s="14">
        <f t="shared" si="1"/>
        <v>179.2</v>
      </c>
      <c r="E23" s="15"/>
      <c r="F23" s="13">
        <f t="shared" si="0"/>
        <v>179.2</v>
      </c>
    </row>
    <row r="24" spans="1:6">
      <c r="A24" s="4"/>
      <c r="B24" s="12" t="s">
        <v>32</v>
      </c>
      <c r="C24" s="13">
        <v>0</v>
      </c>
      <c r="D24" s="14">
        <f t="shared" si="1"/>
        <v>0</v>
      </c>
      <c r="E24" s="15">
        <v>30000</v>
      </c>
      <c r="F24" s="13">
        <f t="shared" si="0"/>
        <v>30000</v>
      </c>
    </row>
    <row r="25" spans="1:6">
      <c r="A25" s="4"/>
      <c r="B25" s="12" t="s">
        <v>67</v>
      </c>
      <c r="C25" s="13">
        <v>47174.64</v>
      </c>
      <c r="D25" s="14">
        <f t="shared" ref="D25:D48" si="2">C25*0.175</f>
        <v>8255.562</v>
      </c>
      <c r="E25" s="15"/>
      <c r="F25" s="13">
        <f t="shared" si="0"/>
        <v>8255.562</v>
      </c>
    </row>
    <row r="26" spans="1:6">
      <c r="A26" s="4"/>
      <c r="B26" s="12" t="s">
        <v>68</v>
      </c>
      <c r="C26" s="13">
        <v>2687.7</v>
      </c>
      <c r="D26" s="14">
        <f t="shared" si="2"/>
        <v>470.3475</v>
      </c>
      <c r="E26" s="15"/>
      <c r="F26" s="13">
        <f t="shared" si="0"/>
        <v>470.3475</v>
      </c>
    </row>
    <row r="27" spans="1:6">
      <c r="A27" s="4"/>
      <c r="B27" s="12" t="s">
        <v>69</v>
      </c>
      <c r="C27" s="13">
        <v>18760</v>
      </c>
      <c r="D27" s="14">
        <f t="shared" si="2"/>
        <v>3283</v>
      </c>
      <c r="E27" s="15"/>
      <c r="F27" s="13">
        <f t="shared" si="0"/>
        <v>3283</v>
      </c>
    </row>
    <row r="28" spans="1:6">
      <c r="A28" s="4"/>
      <c r="B28" s="12" t="s">
        <v>70</v>
      </c>
      <c r="C28" s="13">
        <v>20229</v>
      </c>
      <c r="D28" s="14">
        <f t="shared" si="2"/>
        <v>3540.075</v>
      </c>
      <c r="E28" s="15"/>
      <c r="F28" s="13">
        <f t="shared" si="0"/>
        <v>3540.075</v>
      </c>
    </row>
    <row r="29" spans="1:6">
      <c r="A29" s="4"/>
      <c r="B29" s="12" t="s">
        <v>71</v>
      </c>
      <c r="C29" s="13">
        <v>4607</v>
      </c>
      <c r="D29" s="14">
        <f t="shared" si="2"/>
        <v>806.225</v>
      </c>
      <c r="E29" s="15"/>
      <c r="F29" s="13">
        <f t="shared" si="0"/>
        <v>806.225</v>
      </c>
    </row>
    <row r="30" spans="1:6">
      <c r="A30" s="4"/>
      <c r="B30" s="12" t="s">
        <v>72</v>
      </c>
      <c r="C30" s="13">
        <v>1787</v>
      </c>
      <c r="D30" s="14">
        <f t="shared" si="2"/>
        <v>312.725</v>
      </c>
      <c r="E30" s="15"/>
      <c r="F30" s="13">
        <f t="shared" si="0"/>
        <v>312.725</v>
      </c>
    </row>
    <row r="31" spans="1:6">
      <c r="A31" s="4"/>
      <c r="B31" s="12" t="s">
        <v>73</v>
      </c>
      <c r="C31" s="13">
        <v>3911.33</v>
      </c>
      <c r="D31" s="14">
        <f t="shared" si="2"/>
        <v>684.48275</v>
      </c>
      <c r="E31" s="15"/>
      <c r="F31" s="13">
        <f t="shared" si="0"/>
        <v>684.48275</v>
      </c>
    </row>
    <row r="32" spans="1:6">
      <c r="A32" s="4"/>
      <c r="B32" s="12" t="s">
        <v>74</v>
      </c>
      <c r="C32" s="13">
        <v>9000</v>
      </c>
      <c r="D32" s="14">
        <f t="shared" si="2"/>
        <v>1575</v>
      </c>
      <c r="E32" s="15"/>
      <c r="F32" s="13">
        <f t="shared" si="0"/>
        <v>1575</v>
      </c>
    </row>
    <row r="33" spans="1:6">
      <c r="A33" s="4"/>
      <c r="B33" s="12" t="s">
        <v>75</v>
      </c>
      <c r="C33" s="13">
        <v>41711</v>
      </c>
      <c r="D33" s="14">
        <f t="shared" si="2"/>
        <v>7299.425</v>
      </c>
      <c r="E33" s="15"/>
      <c r="F33" s="13">
        <f t="shared" si="0"/>
        <v>7299.425</v>
      </c>
    </row>
    <row r="34" spans="1:6">
      <c r="A34" s="4" t="s">
        <v>76</v>
      </c>
      <c r="B34" s="12" t="s">
        <v>77</v>
      </c>
      <c r="C34" s="13">
        <v>5000</v>
      </c>
      <c r="D34" s="14">
        <f t="shared" si="2"/>
        <v>875</v>
      </c>
      <c r="E34" s="15"/>
      <c r="F34" s="13">
        <f t="shared" si="0"/>
        <v>875</v>
      </c>
    </row>
    <row r="35" spans="1:6">
      <c r="A35" s="4"/>
      <c r="B35" s="12" t="s">
        <v>78</v>
      </c>
      <c r="C35" s="13">
        <v>2500</v>
      </c>
      <c r="D35" s="14">
        <f t="shared" si="2"/>
        <v>437.5</v>
      </c>
      <c r="E35" s="15"/>
      <c r="F35" s="13">
        <f t="shared" si="0"/>
        <v>437.5</v>
      </c>
    </row>
    <row r="36" spans="1:6">
      <c r="A36" s="4"/>
      <c r="B36" s="12" t="s">
        <v>79</v>
      </c>
      <c r="C36" s="13">
        <v>32305</v>
      </c>
      <c r="D36" s="14">
        <f t="shared" si="2"/>
        <v>5653.375</v>
      </c>
      <c r="E36" s="15"/>
      <c r="F36" s="13">
        <f t="shared" si="0"/>
        <v>5653.375</v>
      </c>
    </row>
    <row r="37" spans="1:6">
      <c r="A37" s="4" t="s">
        <v>80</v>
      </c>
      <c r="B37" s="12" t="s">
        <v>81</v>
      </c>
      <c r="C37" s="13">
        <v>0</v>
      </c>
      <c r="D37" s="14">
        <f t="shared" si="2"/>
        <v>0</v>
      </c>
      <c r="E37" s="15">
        <v>30000</v>
      </c>
      <c r="F37" s="13">
        <f t="shared" si="0"/>
        <v>30000</v>
      </c>
    </row>
    <row r="38" spans="1:6">
      <c r="A38" s="4"/>
      <c r="B38" s="12" t="s">
        <v>82</v>
      </c>
      <c r="C38" s="13">
        <v>0</v>
      </c>
      <c r="D38" s="14">
        <f t="shared" si="2"/>
        <v>0</v>
      </c>
      <c r="E38" s="15">
        <v>30000</v>
      </c>
      <c r="F38" s="13">
        <f t="shared" si="0"/>
        <v>30000</v>
      </c>
    </row>
    <row r="39" spans="1:6">
      <c r="A39" s="4" t="s">
        <v>83</v>
      </c>
      <c r="B39" s="12" t="s">
        <v>84</v>
      </c>
      <c r="C39" s="13">
        <v>16001</v>
      </c>
      <c r="D39" s="14">
        <f t="shared" si="2"/>
        <v>2800.175</v>
      </c>
      <c r="E39" s="15"/>
      <c r="F39" s="13">
        <f t="shared" si="0"/>
        <v>2800.175</v>
      </c>
    </row>
    <row r="40" spans="1:6">
      <c r="A40" s="4"/>
      <c r="B40" s="12" t="s">
        <v>85</v>
      </c>
      <c r="C40" s="13">
        <v>21753.4</v>
      </c>
      <c r="D40" s="14">
        <f t="shared" si="2"/>
        <v>3806.845</v>
      </c>
      <c r="E40" s="15"/>
      <c r="F40" s="13">
        <f t="shared" si="0"/>
        <v>3806.845</v>
      </c>
    </row>
    <row r="41" spans="1:6">
      <c r="A41" s="4" t="s">
        <v>86</v>
      </c>
      <c r="B41" s="12" t="s">
        <v>87</v>
      </c>
      <c r="C41" s="13">
        <v>64792.91</v>
      </c>
      <c r="D41" s="14">
        <f t="shared" si="2"/>
        <v>11338.75925</v>
      </c>
      <c r="E41" s="15">
        <v>30000</v>
      </c>
      <c r="F41" s="13">
        <f t="shared" si="0"/>
        <v>41338.75925</v>
      </c>
    </row>
    <row r="42" spans="1:6">
      <c r="A42" s="4"/>
      <c r="B42" s="12" t="s">
        <v>88</v>
      </c>
      <c r="C42" s="13">
        <v>63841.08</v>
      </c>
      <c r="D42" s="14">
        <f t="shared" si="2"/>
        <v>11172.189</v>
      </c>
      <c r="E42" s="15">
        <v>30000</v>
      </c>
      <c r="F42" s="13">
        <f t="shared" si="0"/>
        <v>41172.189</v>
      </c>
    </row>
    <row r="43" spans="1:6">
      <c r="A43" s="4"/>
      <c r="B43" s="12" t="s">
        <v>89</v>
      </c>
      <c r="C43" s="13">
        <v>43040.35</v>
      </c>
      <c r="D43" s="14">
        <f t="shared" si="2"/>
        <v>7532.06125</v>
      </c>
      <c r="E43" s="15"/>
      <c r="F43" s="13">
        <f t="shared" si="0"/>
        <v>7532.06125</v>
      </c>
    </row>
    <row r="44" spans="1:6">
      <c r="A44" s="4"/>
      <c r="B44" s="12" t="s">
        <v>90</v>
      </c>
      <c r="C44" s="13">
        <v>63000</v>
      </c>
      <c r="D44" s="14">
        <f t="shared" si="2"/>
        <v>11025</v>
      </c>
      <c r="E44" s="15"/>
      <c r="F44" s="13">
        <f t="shared" si="0"/>
        <v>11025</v>
      </c>
    </row>
    <row r="45" spans="1:6">
      <c r="A45" s="4"/>
      <c r="B45" s="12" t="s">
        <v>91</v>
      </c>
      <c r="C45" s="13">
        <v>20000</v>
      </c>
      <c r="D45" s="14">
        <f t="shared" si="2"/>
        <v>3500</v>
      </c>
      <c r="E45" s="15"/>
      <c r="F45" s="13">
        <f t="shared" si="0"/>
        <v>3500</v>
      </c>
    </row>
    <row r="46" spans="1:6">
      <c r="A46" s="4"/>
      <c r="B46" s="12" t="s">
        <v>92</v>
      </c>
      <c r="C46" s="13">
        <v>5000</v>
      </c>
      <c r="D46" s="14">
        <f t="shared" si="2"/>
        <v>875</v>
      </c>
      <c r="E46" s="15"/>
      <c r="F46" s="13">
        <f t="shared" si="0"/>
        <v>875</v>
      </c>
    </row>
    <row r="47" spans="1:6">
      <c r="A47" s="4"/>
      <c r="B47" s="12" t="s">
        <v>93</v>
      </c>
      <c r="C47" s="13">
        <v>30000</v>
      </c>
      <c r="D47" s="14">
        <f t="shared" si="2"/>
        <v>5250</v>
      </c>
      <c r="E47" s="15"/>
      <c r="F47" s="13">
        <f t="shared" si="0"/>
        <v>5250</v>
      </c>
    </row>
    <row r="48" spans="1:6">
      <c r="A48" s="4"/>
      <c r="B48" s="12" t="s">
        <v>94</v>
      </c>
      <c r="C48" s="13">
        <v>0</v>
      </c>
      <c r="D48" s="14">
        <f t="shared" si="2"/>
        <v>0</v>
      </c>
      <c r="E48" s="15">
        <v>30000</v>
      </c>
      <c r="F48" s="13">
        <f t="shared" si="0"/>
        <v>30000</v>
      </c>
    </row>
    <row r="49" spans="1:6">
      <c r="A49" s="4" t="s">
        <v>95</v>
      </c>
      <c r="B49" s="12" t="s">
        <v>96</v>
      </c>
      <c r="C49" s="13">
        <v>84065.82</v>
      </c>
      <c r="D49" s="14">
        <f t="shared" ref="D49:D97" si="3">C49*0.175</f>
        <v>14711.5185</v>
      </c>
      <c r="E49" s="15">
        <v>30000</v>
      </c>
      <c r="F49" s="13">
        <f t="shared" si="0"/>
        <v>44711.5185</v>
      </c>
    </row>
    <row r="50" spans="1:6">
      <c r="A50" s="4"/>
      <c r="B50" s="12" t="s">
        <v>97</v>
      </c>
      <c r="C50" s="13">
        <v>126575.21</v>
      </c>
      <c r="D50" s="14">
        <f t="shared" si="3"/>
        <v>22150.66175</v>
      </c>
      <c r="E50" s="15">
        <v>30000</v>
      </c>
      <c r="F50" s="13">
        <f t="shared" si="0"/>
        <v>52150.66175</v>
      </c>
    </row>
    <row r="51" spans="1:6">
      <c r="A51" s="4"/>
      <c r="B51" s="12" t="s">
        <v>98</v>
      </c>
      <c r="C51" s="13">
        <v>8523.6</v>
      </c>
      <c r="D51" s="14">
        <f t="shared" si="3"/>
        <v>1491.63</v>
      </c>
      <c r="E51" s="15"/>
      <c r="F51" s="13">
        <f t="shared" si="0"/>
        <v>1491.63</v>
      </c>
    </row>
    <row r="52" spans="1:6">
      <c r="A52" s="4"/>
      <c r="B52" s="12" t="s">
        <v>99</v>
      </c>
      <c r="C52" s="13">
        <v>12154.9</v>
      </c>
      <c r="D52" s="14">
        <f t="shared" si="3"/>
        <v>2127.1075</v>
      </c>
      <c r="E52" s="15"/>
      <c r="F52" s="13">
        <f t="shared" si="0"/>
        <v>2127.1075</v>
      </c>
    </row>
    <row r="53" spans="1:6">
      <c r="A53" s="4"/>
      <c r="B53" s="12" t="s">
        <v>100</v>
      </c>
      <c r="C53" s="13">
        <v>51928.56</v>
      </c>
      <c r="D53" s="14">
        <f t="shared" si="3"/>
        <v>9087.498</v>
      </c>
      <c r="E53" s="15">
        <v>30000</v>
      </c>
      <c r="F53" s="13">
        <f t="shared" si="0"/>
        <v>39087.498</v>
      </c>
    </row>
    <row r="54" spans="1:6">
      <c r="A54" s="4"/>
      <c r="B54" s="12" t="s">
        <v>101</v>
      </c>
      <c r="C54" s="13">
        <v>237.71</v>
      </c>
      <c r="D54" s="14">
        <f t="shared" si="3"/>
        <v>41.59925</v>
      </c>
      <c r="E54" s="15"/>
      <c r="F54" s="13">
        <f t="shared" si="0"/>
        <v>41.59925</v>
      </c>
    </row>
    <row r="55" spans="1:6">
      <c r="A55" s="4"/>
      <c r="B55" s="12" t="s">
        <v>102</v>
      </c>
      <c r="C55" s="13">
        <v>1000</v>
      </c>
      <c r="D55" s="14">
        <f t="shared" si="3"/>
        <v>175</v>
      </c>
      <c r="E55" s="15"/>
      <c r="F55" s="13">
        <f t="shared" si="0"/>
        <v>175</v>
      </c>
    </row>
    <row r="56" spans="1:6">
      <c r="A56" s="4"/>
      <c r="B56" s="12" t="s">
        <v>103</v>
      </c>
      <c r="C56" s="13">
        <v>5000</v>
      </c>
      <c r="D56" s="14">
        <f t="shared" si="3"/>
        <v>875</v>
      </c>
      <c r="E56" s="15"/>
      <c r="F56" s="13">
        <f t="shared" si="0"/>
        <v>875</v>
      </c>
    </row>
    <row r="57" spans="1:6">
      <c r="A57" s="4"/>
      <c r="B57" s="12" t="s">
        <v>104</v>
      </c>
      <c r="C57" s="13">
        <v>0</v>
      </c>
      <c r="D57" s="14">
        <f t="shared" si="3"/>
        <v>0</v>
      </c>
      <c r="E57" s="15">
        <v>30000</v>
      </c>
      <c r="F57" s="13">
        <f t="shared" si="0"/>
        <v>30000</v>
      </c>
    </row>
    <row r="58" spans="1:6">
      <c r="A58" s="4" t="s">
        <v>105</v>
      </c>
      <c r="B58" s="12" t="s">
        <v>106</v>
      </c>
      <c r="C58" s="15">
        <v>60114</v>
      </c>
      <c r="D58" s="14">
        <f t="shared" si="3"/>
        <v>10519.95</v>
      </c>
      <c r="E58" s="15">
        <v>30000</v>
      </c>
      <c r="F58" s="13">
        <f t="shared" si="0"/>
        <v>40519.95</v>
      </c>
    </row>
    <row r="59" spans="1:6">
      <c r="A59" s="4"/>
      <c r="B59" s="12" t="s">
        <v>107</v>
      </c>
      <c r="C59" s="13">
        <v>3800</v>
      </c>
      <c r="D59" s="14">
        <f t="shared" si="3"/>
        <v>665</v>
      </c>
      <c r="E59" s="15"/>
      <c r="F59" s="13">
        <f t="shared" si="0"/>
        <v>665</v>
      </c>
    </row>
    <row r="60" spans="1:6">
      <c r="A60" s="4"/>
      <c r="B60" s="12" t="s">
        <v>108</v>
      </c>
      <c r="C60" s="13">
        <v>7322</v>
      </c>
      <c r="D60" s="14">
        <f t="shared" si="3"/>
        <v>1281.35</v>
      </c>
      <c r="E60" s="15"/>
      <c r="F60" s="13">
        <f t="shared" si="0"/>
        <v>1281.35</v>
      </c>
    </row>
    <row r="61" spans="1:6">
      <c r="A61" s="4"/>
      <c r="B61" s="12" t="s">
        <v>109</v>
      </c>
      <c r="C61" s="15">
        <v>100000</v>
      </c>
      <c r="D61" s="14">
        <f t="shared" si="3"/>
        <v>17500</v>
      </c>
      <c r="E61" s="15"/>
      <c r="F61" s="13">
        <f t="shared" si="0"/>
        <v>17500</v>
      </c>
    </row>
    <row r="62" spans="1:6">
      <c r="A62" s="4"/>
      <c r="B62" s="12" t="s">
        <v>110</v>
      </c>
      <c r="C62" s="13">
        <v>113696</v>
      </c>
      <c r="D62" s="14">
        <f t="shared" si="3"/>
        <v>19896.8</v>
      </c>
      <c r="E62" s="15">
        <v>30000</v>
      </c>
      <c r="F62" s="13">
        <f t="shared" si="0"/>
        <v>49896.8</v>
      </c>
    </row>
    <row r="63" spans="1:6">
      <c r="A63" s="4"/>
      <c r="B63" s="12" t="s">
        <v>111</v>
      </c>
      <c r="C63" s="15">
        <v>15079</v>
      </c>
      <c r="D63" s="14">
        <f t="shared" si="3"/>
        <v>2638.825</v>
      </c>
      <c r="E63" s="15"/>
      <c r="F63" s="13">
        <f t="shared" si="0"/>
        <v>2638.825</v>
      </c>
    </row>
    <row r="64" spans="1:6">
      <c r="A64" s="4"/>
      <c r="B64" s="12" t="s">
        <v>112</v>
      </c>
      <c r="C64" s="13">
        <v>128469</v>
      </c>
      <c r="D64" s="14">
        <f t="shared" si="3"/>
        <v>22482.075</v>
      </c>
      <c r="E64" s="15"/>
      <c r="F64" s="13">
        <f t="shared" si="0"/>
        <v>22482.075</v>
      </c>
    </row>
    <row r="65" spans="1:6">
      <c r="A65" s="4"/>
      <c r="B65" s="12" t="s">
        <v>113</v>
      </c>
      <c r="C65" s="13">
        <v>6700</v>
      </c>
      <c r="D65" s="14">
        <f t="shared" si="3"/>
        <v>1172.5</v>
      </c>
      <c r="E65" s="15"/>
      <c r="F65" s="13">
        <f t="shared" si="0"/>
        <v>1172.5</v>
      </c>
    </row>
    <row r="66" spans="1:6">
      <c r="A66" s="4"/>
      <c r="B66" s="12" t="s">
        <v>114</v>
      </c>
      <c r="C66" s="13">
        <v>113188.57</v>
      </c>
      <c r="D66" s="14">
        <f t="shared" si="3"/>
        <v>19807.99975</v>
      </c>
      <c r="E66" s="15"/>
      <c r="F66" s="13">
        <f t="shared" si="0"/>
        <v>19807.99975</v>
      </c>
    </row>
    <row r="67" spans="1:6">
      <c r="A67" s="4"/>
      <c r="B67" s="12" t="s">
        <v>115</v>
      </c>
      <c r="C67" s="13">
        <v>55191</v>
      </c>
      <c r="D67" s="14">
        <f t="shared" si="3"/>
        <v>9658.425</v>
      </c>
      <c r="E67" s="15"/>
      <c r="F67" s="13">
        <f t="shared" si="0"/>
        <v>9658.425</v>
      </c>
    </row>
    <row r="68" spans="1:6">
      <c r="A68" s="4"/>
      <c r="B68" s="12" t="s">
        <v>116</v>
      </c>
      <c r="C68" s="13">
        <v>11572</v>
      </c>
      <c r="D68" s="14">
        <f t="shared" si="3"/>
        <v>2025.1</v>
      </c>
      <c r="E68" s="15"/>
      <c r="F68" s="13">
        <f t="shared" si="0"/>
        <v>2025.1</v>
      </c>
    </row>
    <row r="69" spans="1:6">
      <c r="A69" s="4"/>
      <c r="B69" s="12" t="s">
        <v>117</v>
      </c>
      <c r="C69" s="13">
        <v>5000</v>
      </c>
      <c r="D69" s="14">
        <f t="shared" si="3"/>
        <v>875</v>
      </c>
      <c r="E69" s="15"/>
      <c r="F69" s="13">
        <f t="shared" si="0"/>
        <v>875</v>
      </c>
    </row>
    <row r="70" spans="1:6">
      <c r="A70" s="4"/>
      <c r="B70" s="12" t="s">
        <v>118</v>
      </c>
      <c r="C70" s="13">
        <v>36915</v>
      </c>
      <c r="D70" s="14">
        <f t="shared" si="3"/>
        <v>6460.125</v>
      </c>
      <c r="E70" s="15"/>
      <c r="F70" s="13">
        <f t="shared" si="0"/>
        <v>6460.125</v>
      </c>
    </row>
    <row r="71" spans="1:6">
      <c r="A71" s="4"/>
      <c r="B71" s="12" t="s">
        <v>119</v>
      </c>
      <c r="C71" s="13">
        <v>1500</v>
      </c>
      <c r="D71" s="14">
        <f t="shared" si="3"/>
        <v>262.5</v>
      </c>
      <c r="E71" s="15"/>
      <c r="F71" s="13">
        <f t="shared" ref="F71:F96" si="4">D71+E71</f>
        <v>262.5</v>
      </c>
    </row>
    <row r="72" spans="1:6">
      <c r="A72" s="4"/>
      <c r="B72" s="12" t="s">
        <v>120</v>
      </c>
      <c r="C72" s="13">
        <v>22000</v>
      </c>
      <c r="D72" s="14">
        <f t="shared" si="3"/>
        <v>3850</v>
      </c>
      <c r="E72" s="15"/>
      <c r="F72" s="13">
        <f t="shared" si="4"/>
        <v>3850</v>
      </c>
    </row>
    <row r="73" spans="1:6">
      <c r="A73" s="4" t="s">
        <v>121</v>
      </c>
      <c r="B73" s="12" t="s">
        <v>36</v>
      </c>
      <c r="C73" s="13">
        <v>7886</v>
      </c>
      <c r="D73" s="14">
        <f t="shared" si="3"/>
        <v>1380.05</v>
      </c>
      <c r="E73" s="15">
        <v>30000</v>
      </c>
      <c r="F73" s="13">
        <f t="shared" si="4"/>
        <v>31380.05</v>
      </c>
    </row>
    <row r="74" spans="1:6">
      <c r="A74" s="4" t="s">
        <v>122</v>
      </c>
      <c r="B74" s="12" t="s">
        <v>123</v>
      </c>
      <c r="C74" s="13">
        <v>0</v>
      </c>
      <c r="D74" s="14">
        <f t="shared" si="3"/>
        <v>0</v>
      </c>
      <c r="E74" s="15">
        <v>30000</v>
      </c>
      <c r="F74" s="13">
        <f t="shared" si="4"/>
        <v>30000</v>
      </c>
    </row>
    <row r="75" spans="1:6">
      <c r="A75" s="4" t="s">
        <v>124</v>
      </c>
      <c r="B75" s="12" t="s">
        <v>125</v>
      </c>
      <c r="C75" s="13">
        <v>0</v>
      </c>
      <c r="D75" s="14">
        <f t="shared" si="3"/>
        <v>0</v>
      </c>
      <c r="E75" s="15">
        <v>30000</v>
      </c>
      <c r="F75" s="13">
        <f t="shared" si="4"/>
        <v>30000</v>
      </c>
    </row>
    <row r="76" spans="1:6">
      <c r="A76" s="4"/>
      <c r="B76" s="12" t="s">
        <v>126</v>
      </c>
      <c r="C76" s="13">
        <v>8000</v>
      </c>
      <c r="D76" s="14">
        <f t="shared" si="3"/>
        <v>1400</v>
      </c>
      <c r="E76" s="15"/>
      <c r="F76" s="13">
        <f t="shared" si="4"/>
        <v>1400</v>
      </c>
    </row>
    <row r="77" spans="1:6">
      <c r="A77" s="4"/>
      <c r="B77" s="12" t="s">
        <v>127</v>
      </c>
      <c r="C77" s="13">
        <v>14000</v>
      </c>
      <c r="D77" s="14">
        <f t="shared" si="3"/>
        <v>2450</v>
      </c>
      <c r="E77" s="15"/>
      <c r="F77" s="13">
        <f t="shared" si="4"/>
        <v>2450</v>
      </c>
    </row>
    <row r="78" spans="1:6">
      <c r="A78" s="4"/>
      <c r="B78" s="12" t="s">
        <v>128</v>
      </c>
      <c r="C78" s="13">
        <v>31000</v>
      </c>
      <c r="D78" s="14">
        <f t="shared" si="3"/>
        <v>5425</v>
      </c>
      <c r="E78" s="15"/>
      <c r="F78" s="13">
        <f t="shared" si="4"/>
        <v>5425</v>
      </c>
    </row>
    <row r="79" spans="1:6">
      <c r="A79" s="4"/>
      <c r="B79" s="12" t="s">
        <v>129</v>
      </c>
      <c r="C79" s="13">
        <v>6413.43</v>
      </c>
      <c r="D79" s="14">
        <f t="shared" si="3"/>
        <v>1122.35025</v>
      </c>
      <c r="E79" s="15">
        <v>30000</v>
      </c>
      <c r="F79" s="13">
        <f t="shared" si="4"/>
        <v>31122.35025</v>
      </c>
    </row>
    <row r="80" spans="1:6">
      <c r="A80" s="4"/>
      <c r="B80" s="12" t="s">
        <v>130</v>
      </c>
      <c r="C80" s="13">
        <v>16174.17</v>
      </c>
      <c r="D80" s="14">
        <f t="shared" si="3"/>
        <v>2830.47975</v>
      </c>
      <c r="E80" s="15">
        <v>30000</v>
      </c>
      <c r="F80" s="13">
        <f t="shared" si="4"/>
        <v>32830.47975</v>
      </c>
    </row>
    <row r="81" spans="1:6">
      <c r="A81" s="4"/>
      <c r="B81" s="12" t="s">
        <v>131</v>
      </c>
      <c r="C81" s="13">
        <v>9000</v>
      </c>
      <c r="D81" s="14">
        <f t="shared" si="3"/>
        <v>1575</v>
      </c>
      <c r="E81" s="15"/>
      <c r="F81" s="13">
        <f t="shared" si="4"/>
        <v>1575</v>
      </c>
    </row>
    <row r="82" spans="1:6">
      <c r="A82" s="4"/>
      <c r="B82" s="12" t="s">
        <v>132</v>
      </c>
      <c r="C82" s="13">
        <v>87598.4</v>
      </c>
      <c r="D82" s="14">
        <f t="shared" si="3"/>
        <v>15329.72</v>
      </c>
      <c r="E82" s="15"/>
      <c r="F82" s="13">
        <f t="shared" si="4"/>
        <v>15329.72</v>
      </c>
    </row>
    <row r="83" spans="1:6">
      <c r="A83" s="4"/>
      <c r="B83" s="12" t="s">
        <v>133</v>
      </c>
      <c r="C83" s="13">
        <v>13000</v>
      </c>
      <c r="D83" s="14">
        <f t="shared" si="3"/>
        <v>2275</v>
      </c>
      <c r="E83" s="15"/>
      <c r="F83" s="13">
        <f t="shared" si="4"/>
        <v>2275</v>
      </c>
    </row>
    <row r="84" spans="1:6">
      <c r="A84" s="4"/>
      <c r="B84" s="12" t="s">
        <v>134</v>
      </c>
      <c r="C84" s="13">
        <v>8180</v>
      </c>
      <c r="D84" s="14">
        <f t="shared" si="3"/>
        <v>1431.5</v>
      </c>
      <c r="E84" s="15"/>
      <c r="F84" s="13">
        <f t="shared" si="4"/>
        <v>1431.5</v>
      </c>
    </row>
    <row r="85" spans="1:6">
      <c r="A85" s="4"/>
      <c r="B85" s="12" t="s">
        <v>135</v>
      </c>
      <c r="C85" s="13">
        <v>21636.37</v>
      </c>
      <c r="D85" s="14">
        <f t="shared" si="3"/>
        <v>3786.36475</v>
      </c>
      <c r="E85" s="15"/>
      <c r="F85" s="13">
        <f t="shared" si="4"/>
        <v>3786.36475</v>
      </c>
    </row>
    <row r="86" spans="1:6">
      <c r="A86" s="4"/>
      <c r="B86" s="12" t="s">
        <v>136</v>
      </c>
      <c r="C86" s="13">
        <v>8550</v>
      </c>
      <c r="D86" s="14">
        <f t="shared" si="3"/>
        <v>1496.25</v>
      </c>
      <c r="E86" s="15"/>
      <c r="F86" s="13">
        <f t="shared" si="4"/>
        <v>1496.25</v>
      </c>
    </row>
    <row r="87" spans="1:6">
      <c r="A87" s="4"/>
      <c r="B87" s="12" t="s">
        <v>137</v>
      </c>
      <c r="C87" s="13">
        <v>2002</v>
      </c>
      <c r="D87" s="14">
        <f t="shared" si="3"/>
        <v>350.35</v>
      </c>
      <c r="E87" s="15"/>
      <c r="F87" s="13">
        <f t="shared" si="4"/>
        <v>350.35</v>
      </c>
    </row>
    <row r="88" spans="1:6">
      <c r="A88" s="4"/>
      <c r="B88" s="12" t="s">
        <v>138</v>
      </c>
      <c r="C88" s="13">
        <v>15464</v>
      </c>
      <c r="D88" s="14">
        <f t="shared" si="3"/>
        <v>2706.2</v>
      </c>
      <c r="E88" s="15">
        <v>30000</v>
      </c>
      <c r="F88" s="13">
        <f t="shared" si="4"/>
        <v>32706.2</v>
      </c>
    </row>
    <row r="89" spans="1:6">
      <c r="A89" s="4"/>
      <c r="B89" s="12" t="s">
        <v>139</v>
      </c>
      <c r="C89" s="13">
        <v>3799.68</v>
      </c>
      <c r="D89" s="14">
        <f t="shared" si="3"/>
        <v>664.944</v>
      </c>
      <c r="E89" s="15"/>
      <c r="F89" s="13">
        <f t="shared" si="4"/>
        <v>664.944</v>
      </c>
    </row>
    <row r="90" spans="1:6">
      <c r="A90" s="4"/>
      <c r="B90" s="12" t="s">
        <v>140</v>
      </c>
      <c r="C90" s="13">
        <v>51000</v>
      </c>
      <c r="D90" s="14">
        <f t="shared" si="3"/>
        <v>8925</v>
      </c>
      <c r="E90" s="15"/>
      <c r="F90" s="13">
        <f t="shared" si="4"/>
        <v>8925</v>
      </c>
    </row>
    <row r="91" spans="1:6">
      <c r="A91" s="4"/>
      <c r="B91" s="12" t="s">
        <v>141</v>
      </c>
      <c r="C91" s="13">
        <v>11000</v>
      </c>
      <c r="D91" s="14">
        <f t="shared" si="3"/>
        <v>1925</v>
      </c>
      <c r="E91" s="15"/>
      <c r="F91" s="13">
        <f t="shared" si="4"/>
        <v>1925</v>
      </c>
    </row>
    <row r="92" spans="1:6">
      <c r="A92" s="4"/>
      <c r="B92" s="12" t="s">
        <v>142</v>
      </c>
      <c r="C92" s="13">
        <v>0</v>
      </c>
      <c r="D92" s="14">
        <f t="shared" si="3"/>
        <v>0</v>
      </c>
      <c r="E92" s="15">
        <v>30000</v>
      </c>
      <c r="F92" s="13">
        <f t="shared" si="4"/>
        <v>30000</v>
      </c>
    </row>
    <row r="93" spans="1:6">
      <c r="A93" s="4"/>
      <c r="B93" s="12" t="s">
        <v>143</v>
      </c>
      <c r="C93" s="13">
        <v>21975</v>
      </c>
      <c r="D93" s="14">
        <f t="shared" si="3"/>
        <v>3845.625</v>
      </c>
      <c r="E93" s="15"/>
      <c r="F93" s="13">
        <f t="shared" si="4"/>
        <v>3845.625</v>
      </c>
    </row>
    <row r="94" spans="1:6">
      <c r="A94" s="4" t="s">
        <v>144</v>
      </c>
      <c r="B94" s="12" t="s">
        <v>145</v>
      </c>
      <c r="C94" s="13">
        <v>12750</v>
      </c>
      <c r="D94" s="14">
        <f t="shared" si="3"/>
        <v>2231.25</v>
      </c>
      <c r="E94" s="15"/>
      <c r="F94" s="13">
        <f t="shared" si="4"/>
        <v>2231.25</v>
      </c>
    </row>
    <row r="95" spans="1:6">
      <c r="A95" s="4"/>
      <c r="B95" s="12" t="s">
        <v>146</v>
      </c>
      <c r="C95" s="13">
        <v>0</v>
      </c>
      <c r="D95" s="14">
        <f t="shared" si="3"/>
        <v>0</v>
      </c>
      <c r="E95" s="15">
        <v>30000</v>
      </c>
      <c r="F95" s="13">
        <f t="shared" si="4"/>
        <v>30000</v>
      </c>
    </row>
    <row r="96" spans="1:6">
      <c r="A96" s="4"/>
      <c r="B96" s="12" t="s">
        <v>147</v>
      </c>
      <c r="C96" s="13">
        <v>3000</v>
      </c>
      <c r="D96" s="14">
        <f t="shared" si="3"/>
        <v>525</v>
      </c>
      <c r="E96" s="15"/>
      <c r="F96" s="13">
        <f t="shared" si="4"/>
        <v>525</v>
      </c>
    </row>
    <row r="97" spans="1:6">
      <c r="A97" s="4" t="s">
        <v>148</v>
      </c>
      <c r="B97" s="12" t="s">
        <v>149</v>
      </c>
      <c r="C97" s="13">
        <v>30403.1</v>
      </c>
      <c r="D97" s="14">
        <f t="shared" si="3"/>
        <v>5320.5425</v>
      </c>
      <c r="E97" s="15"/>
      <c r="F97" s="13">
        <f t="shared" ref="F97:F114" si="5">D97+E97</f>
        <v>5320.5425</v>
      </c>
    </row>
    <row r="98" spans="1:6">
      <c r="A98" s="4"/>
      <c r="B98" s="12" t="s">
        <v>150</v>
      </c>
      <c r="C98" s="13">
        <v>3000</v>
      </c>
      <c r="D98" s="14">
        <f t="shared" ref="D98:D116" si="6">C98*0.175</f>
        <v>525</v>
      </c>
      <c r="E98" s="15"/>
      <c r="F98" s="13">
        <f t="shared" ref="F98:F116" si="7">D98+E98</f>
        <v>525</v>
      </c>
    </row>
    <row r="99" spans="1:6">
      <c r="A99" s="4"/>
      <c r="B99" s="12" t="s">
        <v>151</v>
      </c>
      <c r="C99" s="13">
        <v>8000</v>
      </c>
      <c r="D99" s="14">
        <f t="shared" si="6"/>
        <v>1400</v>
      </c>
      <c r="E99" s="15"/>
      <c r="F99" s="13">
        <f t="shared" si="7"/>
        <v>1400</v>
      </c>
    </row>
    <row r="100" spans="1:6">
      <c r="A100" s="4"/>
      <c r="B100" s="12" t="s">
        <v>152</v>
      </c>
      <c r="C100" s="13">
        <v>27300</v>
      </c>
      <c r="D100" s="14">
        <f t="shared" si="6"/>
        <v>4777.5</v>
      </c>
      <c r="E100" s="15"/>
      <c r="F100" s="13">
        <f t="shared" si="7"/>
        <v>4777.5</v>
      </c>
    </row>
    <row r="101" spans="1:6">
      <c r="A101" s="4"/>
      <c r="B101" s="12" t="s">
        <v>153</v>
      </c>
      <c r="C101" s="13">
        <v>8757</v>
      </c>
      <c r="D101" s="14">
        <f t="shared" si="6"/>
        <v>1532.475</v>
      </c>
      <c r="E101" s="15"/>
      <c r="F101" s="13">
        <f t="shared" si="7"/>
        <v>1532.475</v>
      </c>
    </row>
    <row r="102" spans="1:6">
      <c r="A102" s="4"/>
      <c r="B102" s="12" t="s">
        <v>154</v>
      </c>
      <c r="C102" s="13">
        <v>38154</v>
      </c>
      <c r="D102" s="14">
        <f t="shared" si="6"/>
        <v>6676.95</v>
      </c>
      <c r="E102" s="15"/>
      <c r="F102" s="13">
        <f t="shared" si="7"/>
        <v>6676.95</v>
      </c>
    </row>
    <row r="103" spans="1:6">
      <c r="A103" s="4"/>
      <c r="B103" s="12" t="s">
        <v>155</v>
      </c>
      <c r="C103" s="13">
        <v>3215</v>
      </c>
      <c r="D103" s="14">
        <f t="shared" si="6"/>
        <v>562.625</v>
      </c>
      <c r="E103" s="15"/>
      <c r="F103" s="13">
        <f t="shared" si="7"/>
        <v>562.625</v>
      </c>
    </row>
    <row r="104" spans="1:6">
      <c r="A104" s="4"/>
      <c r="B104" s="12" t="s">
        <v>156</v>
      </c>
      <c r="C104" s="13">
        <v>6000</v>
      </c>
      <c r="D104" s="14">
        <f t="shared" si="6"/>
        <v>1050</v>
      </c>
      <c r="E104" s="15"/>
      <c r="F104" s="13">
        <f t="shared" si="7"/>
        <v>1050</v>
      </c>
    </row>
    <row r="105" spans="1:6">
      <c r="A105" s="4"/>
      <c r="B105" s="12" t="s">
        <v>88</v>
      </c>
      <c r="C105" s="13">
        <v>64565.73</v>
      </c>
      <c r="D105" s="14">
        <f t="shared" si="6"/>
        <v>11299.00275</v>
      </c>
      <c r="E105" s="15"/>
      <c r="F105" s="13">
        <f t="shared" si="7"/>
        <v>11299.00275</v>
      </c>
    </row>
    <row r="106" spans="1:6">
      <c r="A106" s="4"/>
      <c r="B106" s="12" t="s">
        <v>157</v>
      </c>
      <c r="C106" s="13">
        <v>10490</v>
      </c>
      <c r="D106" s="14">
        <f t="shared" si="6"/>
        <v>1835.75</v>
      </c>
      <c r="E106" s="15"/>
      <c r="F106" s="13">
        <f t="shared" si="7"/>
        <v>1835.75</v>
      </c>
    </row>
    <row r="107" spans="1:6">
      <c r="A107" s="4"/>
      <c r="B107" s="12" t="s">
        <v>158</v>
      </c>
      <c r="C107" s="13">
        <v>43053.7</v>
      </c>
      <c r="D107" s="14">
        <f t="shared" si="6"/>
        <v>7534.3975</v>
      </c>
      <c r="E107" s="15"/>
      <c r="F107" s="13">
        <f t="shared" si="7"/>
        <v>7534.3975</v>
      </c>
    </row>
    <row r="108" spans="1:6">
      <c r="A108" s="4"/>
      <c r="B108" s="12" t="s">
        <v>159</v>
      </c>
      <c r="C108" s="13">
        <v>12847</v>
      </c>
      <c r="D108" s="14">
        <f t="shared" si="6"/>
        <v>2248.225</v>
      </c>
      <c r="E108" s="15"/>
      <c r="F108" s="13">
        <f t="shared" si="7"/>
        <v>2248.225</v>
      </c>
    </row>
    <row r="109" spans="1:6">
      <c r="A109" s="4"/>
      <c r="B109" s="12" t="s">
        <v>160</v>
      </c>
      <c r="C109" s="13">
        <v>6763</v>
      </c>
      <c r="D109" s="14">
        <f t="shared" si="6"/>
        <v>1183.525</v>
      </c>
      <c r="E109" s="15"/>
      <c r="F109" s="13">
        <f t="shared" si="7"/>
        <v>1183.525</v>
      </c>
    </row>
    <row r="110" spans="1:6">
      <c r="A110" s="4"/>
      <c r="B110" s="12" t="s">
        <v>161</v>
      </c>
      <c r="C110" s="13">
        <v>4800</v>
      </c>
      <c r="D110" s="14">
        <f t="shared" si="6"/>
        <v>840</v>
      </c>
      <c r="E110" s="15"/>
      <c r="F110" s="13">
        <f t="shared" si="7"/>
        <v>840</v>
      </c>
    </row>
    <row r="111" spans="1:6">
      <c r="A111" s="4"/>
      <c r="B111" s="12" t="s">
        <v>162</v>
      </c>
      <c r="C111" s="13">
        <v>6352.94</v>
      </c>
      <c r="D111" s="14">
        <f t="shared" si="6"/>
        <v>1111.7645</v>
      </c>
      <c r="E111" s="15"/>
      <c r="F111" s="13">
        <f t="shared" si="7"/>
        <v>1111.7645</v>
      </c>
    </row>
    <row r="112" spans="1:6">
      <c r="A112" s="4"/>
      <c r="B112" s="12" t="s">
        <v>163</v>
      </c>
      <c r="C112" s="13">
        <v>7500</v>
      </c>
      <c r="D112" s="14">
        <f t="shared" si="6"/>
        <v>1312.5</v>
      </c>
      <c r="E112" s="15"/>
      <c r="F112" s="13">
        <f t="shared" si="7"/>
        <v>1312.5</v>
      </c>
    </row>
    <row r="113" spans="1:6">
      <c r="A113" s="4"/>
      <c r="B113" s="12" t="s">
        <v>28</v>
      </c>
      <c r="C113" s="13">
        <v>2548</v>
      </c>
      <c r="D113" s="14">
        <f t="shared" si="6"/>
        <v>445.9</v>
      </c>
      <c r="E113" s="15">
        <v>30000</v>
      </c>
      <c r="F113" s="13">
        <f t="shared" si="7"/>
        <v>30445.9</v>
      </c>
    </row>
    <row r="114" spans="1:6">
      <c r="A114" s="4"/>
      <c r="B114" s="12" t="s">
        <v>164</v>
      </c>
      <c r="C114" s="13">
        <v>30300</v>
      </c>
      <c r="D114" s="14">
        <f t="shared" si="6"/>
        <v>5302.5</v>
      </c>
      <c r="E114" s="15"/>
      <c r="F114" s="13">
        <f t="shared" si="7"/>
        <v>5302.5</v>
      </c>
    </row>
    <row r="115" spans="1:6">
      <c r="A115" s="4" t="s">
        <v>165</v>
      </c>
      <c r="B115" s="4" t="s">
        <v>166</v>
      </c>
      <c r="C115" s="13">
        <v>70000</v>
      </c>
      <c r="D115" s="14">
        <f t="shared" si="6"/>
        <v>12250</v>
      </c>
      <c r="E115" s="7"/>
      <c r="F115" s="13">
        <f t="shared" si="7"/>
        <v>12250</v>
      </c>
    </row>
    <row r="116" spans="1:6">
      <c r="A116" s="4"/>
      <c r="B116" s="4" t="s">
        <v>167</v>
      </c>
      <c r="C116" s="13">
        <v>60000</v>
      </c>
      <c r="D116" s="14">
        <f t="shared" si="6"/>
        <v>10500</v>
      </c>
      <c r="E116" s="7"/>
      <c r="F116" s="13">
        <f t="shared" si="7"/>
        <v>10500</v>
      </c>
    </row>
    <row r="117" spans="2:5">
      <c r="B117" s="22"/>
      <c r="C117" s="22"/>
      <c r="D117" s="23"/>
      <c r="E117" s="22"/>
    </row>
    <row r="118" spans="2:5">
      <c r="B118" s="22"/>
      <c r="C118" s="22"/>
      <c r="D118" s="23"/>
      <c r="E118" s="22"/>
    </row>
    <row r="119" spans="2:5">
      <c r="B119" s="22"/>
      <c r="C119" s="22"/>
      <c r="D119" s="23"/>
      <c r="E119" s="22"/>
    </row>
    <row r="120" spans="2:5">
      <c r="B120" s="22"/>
      <c r="C120" s="22"/>
      <c r="D120" s="23"/>
      <c r="E120" s="22"/>
    </row>
    <row r="121" spans="2:5">
      <c r="B121" s="22"/>
      <c r="C121" s="22"/>
      <c r="D121" s="23"/>
      <c r="E121" s="22"/>
    </row>
    <row r="122" spans="2:5">
      <c r="B122" s="22"/>
      <c r="C122" s="22"/>
      <c r="D122" s="23"/>
      <c r="E122" s="22"/>
    </row>
    <row r="123" spans="2:5">
      <c r="B123" s="22"/>
      <c r="C123" s="22"/>
      <c r="D123" s="23"/>
      <c r="E123" s="22"/>
    </row>
    <row r="124" spans="2:5">
      <c r="B124" s="22"/>
      <c r="C124" s="22"/>
      <c r="D124" s="23"/>
      <c r="E124" s="22"/>
    </row>
    <row r="125" spans="2:5">
      <c r="B125" s="22"/>
      <c r="C125" s="22"/>
      <c r="D125" s="23"/>
      <c r="E125" s="22"/>
    </row>
    <row r="126" spans="2:5">
      <c r="B126" s="22"/>
      <c r="C126" s="22"/>
      <c r="D126" s="23"/>
      <c r="E126" s="22"/>
    </row>
    <row r="127" spans="2:5">
      <c r="B127" s="22"/>
      <c r="C127" s="22"/>
      <c r="D127" s="23"/>
      <c r="E127" s="22"/>
    </row>
    <row r="128" spans="2:5">
      <c r="B128" s="22"/>
      <c r="C128" s="22"/>
      <c r="D128" s="23"/>
      <c r="E128" s="22"/>
    </row>
    <row r="129" spans="2:5">
      <c r="B129" s="22"/>
      <c r="C129" s="22"/>
      <c r="D129" s="23"/>
      <c r="E129" s="22"/>
    </row>
    <row r="130" spans="2:5">
      <c r="B130" s="22"/>
      <c r="C130" s="22"/>
      <c r="D130" s="23"/>
      <c r="E130" s="22"/>
    </row>
    <row r="131" spans="2:5">
      <c r="B131" s="22"/>
      <c r="C131" s="22"/>
      <c r="D131" s="23"/>
      <c r="E131" s="22"/>
    </row>
    <row r="132" spans="2:5">
      <c r="B132" s="22"/>
      <c r="C132" s="22"/>
      <c r="D132" s="23"/>
      <c r="E132" s="22"/>
    </row>
    <row r="133" spans="2:5">
      <c r="B133" s="22"/>
      <c r="C133" s="22"/>
      <c r="D133" s="23"/>
      <c r="E133" s="22"/>
    </row>
    <row r="134" spans="2:5">
      <c r="B134" s="22"/>
      <c r="C134" s="22"/>
      <c r="D134" s="23"/>
      <c r="E134" s="22"/>
    </row>
    <row r="135" spans="2:5">
      <c r="B135" s="22"/>
      <c r="C135" s="22"/>
      <c r="D135" s="23"/>
      <c r="E135" s="22"/>
    </row>
    <row r="136" spans="2:5">
      <c r="B136" s="22"/>
      <c r="C136" s="22"/>
      <c r="D136" s="23"/>
      <c r="E136" s="22"/>
    </row>
    <row r="137" spans="2:5">
      <c r="B137" s="22"/>
      <c r="C137" s="22"/>
      <c r="D137" s="23"/>
      <c r="E137" s="22"/>
    </row>
    <row r="138" spans="2:5">
      <c r="B138" s="22"/>
      <c r="C138" s="22"/>
      <c r="D138" s="23"/>
      <c r="E138" s="22"/>
    </row>
    <row r="139" spans="2:5">
      <c r="B139" s="22"/>
      <c r="C139" s="22"/>
      <c r="D139" s="23"/>
      <c r="E139" s="22"/>
    </row>
    <row r="140" spans="2:5">
      <c r="B140" s="22"/>
      <c r="C140" s="22"/>
      <c r="D140" s="23"/>
      <c r="E140" s="22"/>
    </row>
    <row r="141" spans="2:5">
      <c r="B141" s="22"/>
      <c r="C141" s="22"/>
      <c r="D141" s="23"/>
      <c r="E141" s="22"/>
    </row>
    <row r="142" spans="2:5">
      <c r="B142" s="22"/>
      <c r="C142" s="22"/>
      <c r="D142" s="23"/>
      <c r="E142" s="22"/>
    </row>
    <row r="143" spans="2:5">
      <c r="B143" s="22"/>
      <c r="C143" s="22"/>
      <c r="D143" s="23"/>
      <c r="E143" s="22"/>
    </row>
    <row r="144" spans="2:5">
      <c r="B144" s="22"/>
      <c r="C144" s="22"/>
      <c r="D144" s="23"/>
      <c r="E144" s="22"/>
    </row>
    <row r="145" spans="2:5">
      <c r="B145" s="22"/>
      <c r="C145" s="22"/>
      <c r="D145" s="23"/>
      <c r="E145" s="22"/>
    </row>
    <row r="146" spans="2:5">
      <c r="B146" s="22"/>
      <c r="C146" s="22"/>
      <c r="D146" s="23"/>
      <c r="E146" s="22"/>
    </row>
    <row r="147" spans="2:5">
      <c r="B147" s="22"/>
      <c r="C147" s="22"/>
      <c r="D147" s="23"/>
      <c r="E147" s="22"/>
    </row>
    <row r="148" spans="2:5">
      <c r="B148" s="22"/>
      <c r="C148" s="22"/>
      <c r="D148" s="23"/>
      <c r="E148" s="22"/>
    </row>
    <row r="149" spans="2:5">
      <c r="B149" s="22"/>
      <c r="C149" s="22"/>
      <c r="D149" s="23"/>
      <c r="E149" s="22"/>
    </row>
    <row r="150" spans="2:5">
      <c r="B150" s="22"/>
      <c r="C150" s="22"/>
      <c r="D150" s="23"/>
      <c r="E150" s="22"/>
    </row>
    <row r="151" spans="2:5">
      <c r="B151" s="22"/>
      <c r="C151" s="22"/>
      <c r="D151" s="23"/>
      <c r="E151" s="22"/>
    </row>
    <row r="152" spans="2:5">
      <c r="B152" s="22"/>
      <c r="C152" s="22"/>
      <c r="D152" s="23"/>
      <c r="E152" s="22"/>
    </row>
    <row r="153" spans="2:5">
      <c r="B153" s="22"/>
      <c r="C153" s="22"/>
      <c r="D153" s="23"/>
      <c r="E153" s="22"/>
    </row>
    <row r="154" spans="2:5">
      <c r="B154" s="22"/>
      <c r="C154" s="22"/>
      <c r="D154" s="23"/>
      <c r="E154" s="22"/>
    </row>
    <row r="155" spans="2:5">
      <c r="B155" s="22"/>
      <c r="C155" s="22"/>
      <c r="D155" s="23"/>
      <c r="E155" s="22"/>
    </row>
    <row r="156" spans="2:5">
      <c r="B156" s="22"/>
      <c r="C156" s="22"/>
      <c r="D156" s="23"/>
      <c r="E156" s="22"/>
    </row>
    <row r="157" spans="2:5">
      <c r="B157" s="22"/>
      <c r="C157" s="22"/>
      <c r="D157" s="23"/>
      <c r="E157" s="22"/>
    </row>
    <row r="158" spans="2:5">
      <c r="B158" s="22"/>
      <c r="C158" s="22"/>
      <c r="D158" s="23"/>
      <c r="E158" s="22"/>
    </row>
    <row r="159" spans="2:5">
      <c r="B159" s="22"/>
      <c r="C159" s="22"/>
      <c r="D159" s="23"/>
      <c r="E159" s="22"/>
    </row>
    <row r="160" spans="2:5">
      <c r="B160" s="22"/>
      <c r="C160" s="22"/>
      <c r="D160" s="23"/>
      <c r="E160" s="22"/>
    </row>
    <row r="161" spans="2:5">
      <c r="B161" s="22"/>
      <c r="C161" s="22"/>
      <c r="D161" s="23"/>
      <c r="E161" s="22"/>
    </row>
    <row r="162" spans="2:5">
      <c r="B162" s="22"/>
      <c r="C162" s="22"/>
      <c r="D162" s="23"/>
      <c r="E162" s="22"/>
    </row>
    <row r="163" spans="2:5">
      <c r="B163" s="22"/>
      <c r="C163" s="22"/>
      <c r="D163" s="23"/>
      <c r="E163" s="22"/>
    </row>
    <row r="164" spans="2:5">
      <c r="B164" s="22"/>
      <c r="C164" s="22"/>
      <c r="D164" s="23"/>
      <c r="E164" s="22"/>
    </row>
    <row r="165" spans="2:5">
      <c r="B165" s="22"/>
      <c r="C165" s="22"/>
      <c r="D165" s="23"/>
      <c r="E165" s="22"/>
    </row>
    <row r="166" spans="2:5">
      <c r="B166" s="22"/>
      <c r="C166" s="22"/>
      <c r="D166" s="23"/>
      <c r="E166" s="22"/>
    </row>
    <row r="167" spans="2:5">
      <c r="B167" s="22"/>
      <c r="C167" s="22"/>
      <c r="D167" s="23"/>
      <c r="E167" s="22"/>
    </row>
    <row r="168" spans="2:5">
      <c r="B168" s="22"/>
      <c r="C168" s="22"/>
      <c r="D168" s="23"/>
      <c r="E168" s="22"/>
    </row>
    <row r="169" spans="2:5">
      <c r="B169" s="22"/>
      <c r="C169" s="22"/>
      <c r="D169" s="23"/>
      <c r="E169" s="22"/>
    </row>
    <row r="170" spans="2:5">
      <c r="B170" s="22"/>
      <c r="C170" s="22"/>
      <c r="D170" s="23"/>
      <c r="E170" s="22"/>
    </row>
    <row r="171" spans="2:5">
      <c r="B171" s="22"/>
      <c r="C171" s="22"/>
      <c r="D171" s="23"/>
      <c r="E171" s="22"/>
    </row>
    <row r="172" spans="2:5">
      <c r="B172" s="22"/>
      <c r="C172" s="22"/>
      <c r="D172" s="23"/>
      <c r="E172" s="22"/>
    </row>
    <row r="173" spans="2:5">
      <c r="B173" s="22"/>
      <c r="C173" s="22"/>
      <c r="D173" s="23"/>
      <c r="E173" s="22"/>
    </row>
    <row r="174" spans="2:5">
      <c r="B174" s="22"/>
      <c r="C174" s="22"/>
      <c r="D174" s="23"/>
      <c r="E174" s="22"/>
    </row>
    <row r="175" spans="2:5">
      <c r="B175" s="22"/>
      <c r="C175" s="22"/>
      <c r="D175" s="23"/>
      <c r="E175" s="22"/>
    </row>
    <row r="176" spans="2:5">
      <c r="B176" s="22"/>
      <c r="C176" s="22"/>
      <c r="D176" s="23"/>
      <c r="E176" s="22"/>
    </row>
    <row r="177" spans="2:5">
      <c r="B177" s="22"/>
      <c r="C177" s="22"/>
      <c r="D177" s="23"/>
      <c r="E177" s="22"/>
    </row>
    <row r="178" spans="2:5">
      <c r="B178" s="22"/>
      <c r="C178" s="22"/>
      <c r="D178" s="23"/>
      <c r="E178" s="22"/>
    </row>
    <row r="179" spans="2:5">
      <c r="B179" s="22"/>
      <c r="C179" s="22"/>
      <c r="D179" s="23"/>
      <c r="E179" s="22"/>
    </row>
    <row r="180" spans="2:5">
      <c r="B180" s="22"/>
      <c r="C180" s="22"/>
      <c r="D180" s="23"/>
      <c r="E180" s="22"/>
    </row>
    <row r="181" spans="2:5">
      <c r="B181" s="22"/>
      <c r="C181" s="22"/>
      <c r="D181" s="23"/>
      <c r="E181" s="22"/>
    </row>
    <row r="182" spans="2:5">
      <c r="B182" s="22"/>
      <c r="C182" s="22"/>
      <c r="D182" s="23"/>
      <c r="E182" s="22"/>
    </row>
    <row r="183" spans="2:5">
      <c r="B183" s="22"/>
      <c r="C183" s="22"/>
      <c r="D183" s="23"/>
      <c r="E183" s="22"/>
    </row>
    <row r="184" spans="2:5">
      <c r="B184" s="22"/>
      <c r="C184" s="22"/>
      <c r="D184" s="23"/>
      <c r="E184" s="22"/>
    </row>
    <row r="185" spans="2:5">
      <c r="B185" s="22"/>
      <c r="C185" s="22"/>
      <c r="D185" s="23"/>
      <c r="E185" s="22"/>
    </row>
    <row r="186" spans="2:5">
      <c r="B186" s="22"/>
      <c r="C186" s="22"/>
      <c r="D186" s="23"/>
      <c r="E186" s="22"/>
    </row>
    <row r="187" spans="2:5">
      <c r="B187" s="22"/>
      <c r="C187" s="22"/>
      <c r="D187" s="23"/>
      <c r="E187" s="22"/>
    </row>
    <row r="188" spans="2:5">
      <c r="B188" s="22"/>
      <c r="C188" s="22"/>
      <c r="D188" s="23"/>
      <c r="E188" s="22"/>
    </row>
    <row r="189" spans="2:5">
      <c r="B189" s="22"/>
      <c r="C189" s="22"/>
      <c r="D189" s="23"/>
      <c r="E189" s="22"/>
    </row>
    <row r="190" spans="2:5">
      <c r="B190" s="22"/>
      <c r="C190" s="22"/>
      <c r="D190" s="23"/>
      <c r="E190" s="22"/>
    </row>
    <row r="191" spans="2:5">
      <c r="B191" s="22"/>
      <c r="C191" s="22"/>
      <c r="D191" s="23"/>
      <c r="E191" s="22"/>
    </row>
    <row r="192" spans="2:5">
      <c r="B192" s="22"/>
      <c r="C192" s="22"/>
      <c r="D192" s="23"/>
      <c r="E192" s="22"/>
    </row>
    <row r="193" spans="2:5">
      <c r="B193" s="22"/>
      <c r="C193" s="22"/>
      <c r="D193" s="23"/>
      <c r="E193" s="22"/>
    </row>
    <row r="194" spans="2:5">
      <c r="B194" s="22"/>
      <c r="C194" s="22"/>
      <c r="D194" s="23"/>
      <c r="E194" s="22"/>
    </row>
    <row r="195" spans="2:5">
      <c r="B195" s="22"/>
      <c r="C195" s="22"/>
      <c r="D195" s="23"/>
      <c r="E195" s="22"/>
    </row>
    <row r="196" spans="2:5">
      <c r="B196" s="22"/>
      <c r="C196" s="22"/>
      <c r="D196" s="23"/>
      <c r="E196" s="22"/>
    </row>
    <row r="197" spans="2:5">
      <c r="B197" s="22"/>
      <c r="C197" s="22"/>
      <c r="D197" s="23"/>
      <c r="E197" s="22"/>
    </row>
    <row r="198" spans="2:5">
      <c r="B198" s="22"/>
      <c r="C198" s="22"/>
      <c r="D198" s="23"/>
      <c r="E198" s="22"/>
    </row>
    <row r="199" spans="2:5">
      <c r="B199" s="22"/>
      <c r="C199" s="22"/>
      <c r="D199" s="23"/>
      <c r="E199" s="22"/>
    </row>
    <row r="200" spans="2:5">
      <c r="B200" s="22"/>
      <c r="C200" s="22"/>
      <c r="D200" s="23"/>
      <c r="E200" s="22"/>
    </row>
    <row r="201" spans="2:5">
      <c r="B201" s="22"/>
      <c r="C201" s="22"/>
      <c r="D201" s="23"/>
      <c r="E201" s="22"/>
    </row>
    <row r="202" spans="2:5">
      <c r="B202" s="22"/>
      <c r="C202" s="22"/>
      <c r="D202" s="23"/>
      <c r="E202" s="22"/>
    </row>
    <row r="203" spans="2:7">
      <c r="B203" s="22"/>
      <c r="C203" s="22"/>
      <c r="D203" s="23"/>
      <c r="E203" s="22"/>
      <c r="F203" s="24"/>
      <c r="G203" s="24"/>
    </row>
    <row r="204" spans="2:7">
      <c r="B204" s="22"/>
      <c r="C204" s="22"/>
      <c r="D204" s="23"/>
      <c r="E204" s="22"/>
      <c r="F204" s="24"/>
      <c r="G204" s="24"/>
    </row>
    <row r="205" spans="2:7">
      <c r="B205" s="22"/>
      <c r="C205" s="22"/>
      <c r="D205" s="23"/>
      <c r="E205" s="22"/>
      <c r="F205" s="24"/>
      <c r="G205" s="24"/>
    </row>
    <row r="206" spans="2:7">
      <c r="B206" s="22"/>
      <c r="C206" s="22"/>
      <c r="D206" s="23"/>
      <c r="E206" s="22"/>
      <c r="F206" s="24"/>
      <c r="G206" s="24"/>
    </row>
    <row r="207" spans="2:7">
      <c r="B207" s="22"/>
      <c r="C207" s="22"/>
      <c r="D207" s="23"/>
      <c r="E207" s="22"/>
      <c r="F207" s="24"/>
      <c r="G207" s="24"/>
    </row>
    <row r="208" spans="2:7">
      <c r="B208" s="22"/>
      <c r="C208" s="22"/>
      <c r="D208" s="23"/>
      <c r="E208" s="22"/>
      <c r="F208" s="24"/>
      <c r="G208" s="24"/>
    </row>
    <row r="209" spans="2:7">
      <c r="B209" s="22"/>
      <c r="C209" s="22"/>
      <c r="D209" s="23"/>
      <c r="E209" s="22"/>
      <c r="F209" s="24"/>
      <c r="G209" s="24"/>
    </row>
    <row r="210" spans="2:7">
      <c r="B210" s="22"/>
      <c r="C210" s="22"/>
      <c r="D210" s="23"/>
      <c r="E210" s="22"/>
      <c r="F210" s="24"/>
      <c r="G210" s="24"/>
    </row>
    <row r="211" spans="2:7">
      <c r="B211" s="22"/>
      <c r="C211" s="22"/>
      <c r="D211" s="23"/>
      <c r="E211" s="22"/>
      <c r="F211" s="24"/>
      <c r="G211" s="24"/>
    </row>
    <row r="212" spans="2:7">
      <c r="B212" s="22"/>
      <c r="C212" s="22"/>
      <c r="D212" s="23"/>
      <c r="E212" s="22"/>
      <c r="F212" s="24"/>
      <c r="G212" s="24"/>
    </row>
    <row r="213" spans="2:7">
      <c r="B213" s="22"/>
      <c r="C213" s="22"/>
      <c r="D213" s="23"/>
      <c r="E213" s="22"/>
      <c r="F213" s="24"/>
      <c r="G213" s="24"/>
    </row>
    <row r="214" spans="2:7">
      <c r="B214" s="22"/>
      <c r="C214" s="22"/>
      <c r="D214" s="23"/>
      <c r="E214" s="22"/>
      <c r="F214" s="24"/>
      <c r="G214" s="24"/>
    </row>
    <row r="215" spans="2:7">
      <c r="B215" s="22"/>
      <c r="C215" s="22"/>
      <c r="D215" s="23"/>
      <c r="E215" s="22"/>
      <c r="F215" s="24"/>
      <c r="G215" s="24"/>
    </row>
    <row r="216" spans="2:7">
      <c r="B216" s="22"/>
      <c r="C216" s="22"/>
      <c r="D216" s="23"/>
      <c r="E216" s="22"/>
      <c r="F216" s="24"/>
      <c r="G216" s="24"/>
    </row>
    <row r="217" spans="2:7">
      <c r="B217" s="22"/>
      <c r="C217" s="22"/>
      <c r="D217" s="23"/>
      <c r="E217" s="22"/>
      <c r="F217" s="24"/>
      <c r="G217" s="24"/>
    </row>
    <row r="218" spans="2:7">
      <c r="B218" s="22"/>
      <c r="C218" s="22"/>
      <c r="D218" s="23"/>
      <c r="E218" s="22"/>
      <c r="F218" s="24"/>
      <c r="G218" s="24"/>
    </row>
    <row r="219" spans="2:7">
      <c r="B219" s="22"/>
      <c r="C219" s="22"/>
      <c r="D219" s="23"/>
      <c r="E219" s="22"/>
      <c r="F219" s="24"/>
      <c r="G219" s="24"/>
    </row>
    <row r="220" spans="2:7">
      <c r="B220" s="22"/>
      <c r="C220" s="22"/>
      <c r="D220" s="23"/>
      <c r="E220" s="22"/>
      <c r="F220" s="24"/>
      <c r="G220" s="24"/>
    </row>
    <row r="221" spans="2:7">
      <c r="B221" s="22"/>
      <c r="C221" s="22"/>
      <c r="D221" s="23"/>
      <c r="E221" s="22"/>
      <c r="F221" s="24"/>
      <c r="G221" s="24"/>
    </row>
  </sheetData>
  <autoFilter ref="A1:F221">
    <extLst/>
  </autoFilter>
  <mergeCells count="18">
    <mergeCell ref="A1:F1"/>
    <mergeCell ref="A3:A6"/>
    <mergeCell ref="A8:A22"/>
    <mergeCell ref="A23:A33"/>
    <mergeCell ref="A34:A36"/>
    <mergeCell ref="A37:A38"/>
    <mergeCell ref="A39:A40"/>
    <mergeCell ref="A41:A48"/>
    <mergeCell ref="A49:A57"/>
    <mergeCell ref="A58:A72"/>
    <mergeCell ref="A75:A93"/>
    <mergeCell ref="A94:A96"/>
    <mergeCell ref="A97:A114"/>
    <mergeCell ref="A115:A116"/>
    <mergeCell ref="B3:B6"/>
    <mergeCell ref="E3:E5"/>
    <mergeCell ref="F3:F6"/>
    <mergeCell ref="C3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2023-11-07T19:25:00Z</dcterms:created>
  <dcterms:modified xsi:type="dcterms:W3CDTF">2024-10-28T11:03:18Z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007F9CD20D324F6BBC28493BD37F6570_13</vt:lpwstr>
  </property>
  <property fmtid="{D5CDD505-2E9C-101B-9397-08002B2CF9AE}" pid="4" name="KSOReadingLayout">
    <vt:bool>true</vt:bool>
  </property>
</Properties>
</file>