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" sheetId="34" r:id="rId1"/>
  </sheets>
  <calcPr calcId="144525"/>
</workbook>
</file>

<file path=xl/sharedStrings.xml><?xml version="1.0" encoding="utf-8"?>
<sst xmlns="http://schemas.openxmlformats.org/spreadsheetml/2006/main" count="53" uniqueCount="40">
  <si>
    <t>2024年潜江市财政衔接推进乡村振兴补助资金预算表</t>
  </si>
  <si>
    <t>单位：万元</t>
  </si>
  <si>
    <t>序号</t>
  </si>
  <si>
    <t>2023年衔接资金项目</t>
  </si>
  <si>
    <t>2023年实际到位资金</t>
  </si>
  <si>
    <t>2024年衔接资金预算安排项目</t>
  </si>
  <si>
    <t>2024年预算金额</t>
  </si>
  <si>
    <t>合计</t>
  </si>
  <si>
    <t>上级资金</t>
  </si>
  <si>
    <t>市级资金</t>
  </si>
  <si>
    <t>备注</t>
  </si>
  <si>
    <t>总计</t>
  </si>
  <si>
    <t>一.拨入乡村振兴局、农业农村局安排项目资金</t>
  </si>
  <si>
    <t>其中中央2053万元、省级资金89万元.市级8050万元</t>
  </si>
  <si>
    <t>一.拨入乡村振兴局、经管局、民政局等安排项目资金</t>
  </si>
  <si>
    <t>中央资金2000万元(预计数）</t>
  </si>
  <si>
    <t>农村低保五保兜底保障资金本级配套及2021年高标准农田建设资金等</t>
  </si>
  <si>
    <t>农村低保五保兜底保障资金本级配套等</t>
  </si>
  <si>
    <t>特色种养殖补贴</t>
  </si>
  <si>
    <t>农业经营主体奖补资金</t>
  </si>
  <si>
    <t>雨露计划补助资金</t>
  </si>
  <si>
    <t>小额信贷贴息</t>
  </si>
  <si>
    <t>产业基础设施建设</t>
  </si>
  <si>
    <t>含农村污水治理、环境整治项目300万元</t>
  </si>
  <si>
    <t>老区项目建设资金</t>
  </si>
  <si>
    <t>延续性项目</t>
  </si>
  <si>
    <t>扶持新型农村集体经济</t>
  </si>
  <si>
    <t>8个村</t>
  </si>
  <si>
    <t>脱贫人口外出务工补贴</t>
  </si>
  <si>
    <t>15个村</t>
  </si>
  <si>
    <t>潜江市农村生活垃圾精准治理服务项目</t>
  </si>
  <si>
    <t>二.统筹各部门纳入衔接资金管理的市级项目资金</t>
  </si>
  <si>
    <t>比2022年增加18万元</t>
  </si>
  <si>
    <t>二.统筹各部门纳入衔接资金管理项目资金</t>
  </si>
  <si>
    <t>与2023年持平</t>
  </si>
  <si>
    <t>三.统筹各部门纳入衔接资金管理的上级项目资金</t>
  </si>
  <si>
    <t>农村低保五保兜底保障资金省级资金2598万元、农村公路建设资金248万元、现代农业发展1057万元、产业链3890万元等</t>
  </si>
  <si>
    <t>预计与2023年持平</t>
  </si>
  <si>
    <t>说明：2024年计划投入27606万元。1.市级投入15430万元：含切块资金8051万元，比2023年增加1万元。统筹各部门纳入衔接资金管理的项目资金7379万元；2.预计上级资金12176万元。</t>
  </si>
  <si>
    <t>1.中央资金带帽项目纳入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</si>
</sst>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20"/>
      <name val="宋体"/>
      <charset val="134"/>
      <scheme val="min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/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31" fontId="2" fillId="0" borderId="0" xfId="0" applyNumberFormat="1" applyFont="1" applyBorder="1" applyAlignment="1">
      <alignment horizontal="left" wrapText="1"/>
    </xf>
    <xf numFmtId="177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6" fillId="2" borderId="2" xfId="13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left" vertical="center" wrapText="1"/>
    </xf>
    <xf numFmtId="177" fontId="3" fillId="2" borderId="2" xfId="40" applyNumberFormat="1" applyFont="1" applyFill="1" applyBorder="1" applyAlignment="1">
      <alignment horizontal="left" vertical="center" wrapText="1"/>
    </xf>
    <xf numFmtId="177" fontId="3" fillId="2" borderId="2" xfId="13" applyNumberFormat="1" applyFont="1" applyFill="1" applyBorder="1" applyAlignment="1">
      <alignment horizontal="center" vertical="center" wrapText="1"/>
    </xf>
    <xf numFmtId="177" fontId="3" fillId="2" borderId="2" xfId="43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77" fontId="6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77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 wrapText="1"/>
    </xf>
    <xf numFmtId="177" fontId="3" fillId="2" borderId="2" xfId="40" applyNumberFormat="1" applyFont="1" applyFill="1" applyBorder="1" applyAlignment="1">
      <alignment horizontal="center" vertical="center" wrapText="1"/>
    </xf>
    <xf numFmtId="177" fontId="3" fillId="2" borderId="2" xfId="4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常规 8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K20"/>
  <sheetViews>
    <sheetView tabSelected="1" workbookViewId="0">
      <selection activeCell="H14" sqref="H14"/>
    </sheetView>
  </sheetViews>
  <sheetFormatPr defaultColWidth="9" defaultRowHeight="14.25"/>
  <cols>
    <col min="1" max="1" width="4.625" style="10" customWidth="1"/>
    <col min="2" max="2" width="39.875" style="11" customWidth="1"/>
    <col min="3" max="3" width="12" style="11" customWidth="1"/>
    <col min="4" max="4" width="12.625" style="12" customWidth="1"/>
    <col min="5" max="5" width="12.375" style="10" customWidth="1"/>
    <col min="6" max="6" width="14.5" style="10" customWidth="1"/>
    <col min="7" max="7" width="33.75" style="13" customWidth="1"/>
    <col min="8" max="8" width="14.25" style="13" customWidth="1"/>
    <col min="9" max="9" width="11.25" style="13" customWidth="1"/>
    <col min="10" max="10" width="10.625" style="12" customWidth="1"/>
    <col min="11" max="11" width="18.125" style="13" customWidth="1"/>
    <col min="12" max="16384" width="9" style="13"/>
  </cols>
  <sheetData>
    <row r="1" s="1" customFormat="1" ht="30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2" customFormat="1" ht="30" customHeight="1" spans="1:11">
      <c r="A2" s="15"/>
      <c r="B2" s="16"/>
      <c r="C2" s="16"/>
      <c r="D2" s="17"/>
      <c r="E2" s="15"/>
      <c r="F2" s="15"/>
      <c r="G2" s="15"/>
      <c r="H2" s="15"/>
      <c r="I2" s="15"/>
      <c r="J2" s="54"/>
      <c r="K2" s="55" t="s">
        <v>1</v>
      </c>
    </row>
    <row r="3" s="3" customFormat="1" ht="30" customHeight="1" spans="1:11">
      <c r="A3" s="18" t="s">
        <v>2</v>
      </c>
      <c r="B3" s="19" t="s">
        <v>3</v>
      </c>
      <c r="C3" s="20" t="s">
        <v>4</v>
      </c>
      <c r="D3" s="20"/>
      <c r="E3" s="20"/>
      <c r="F3" s="20"/>
      <c r="G3" s="18" t="s">
        <v>5</v>
      </c>
      <c r="H3" s="23" t="s">
        <v>6</v>
      </c>
      <c r="I3" s="23"/>
      <c r="J3" s="23"/>
      <c r="K3" s="23"/>
    </row>
    <row r="4" s="3" customFormat="1" ht="30" customHeight="1" spans="1:11">
      <c r="A4" s="21"/>
      <c r="B4" s="22"/>
      <c r="C4" s="20" t="s">
        <v>7</v>
      </c>
      <c r="D4" s="23" t="s">
        <v>8</v>
      </c>
      <c r="E4" s="20" t="s">
        <v>9</v>
      </c>
      <c r="F4" s="28" t="s">
        <v>10</v>
      </c>
      <c r="G4" s="21"/>
      <c r="H4" s="20" t="s">
        <v>7</v>
      </c>
      <c r="I4" s="20" t="s">
        <v>8</v>
      </c>
      <c r="J4" s="20" t="s">
        <v>9</v>
      </c>
      <c r="K4" s="28" t="s">
        <v>10</v>
      </c>
    </row>
    <row r="5" s="4" customFormat="1" ht="30" customHeight="1" spans="1:11">
      <c r="A5" s="24" t="s">
        <v>11</v>
      </c>
      <c r="B5" s="25"/>
      <c r="C5" s="26">
        <f>D5+E5</f>
        <v>27747.21</v>
      </c>
      <c r="D5" s="27">
        <f>D6+D17+D18</f>
        <v>12318</v>
      </c>
      <c r="E5" s="27">
        <f>E6+E17+E18</f>
        <v>15429.21</v>
      </c>
      <c r="F5" s="45"/>
      <c r="G5" s="24" t="s">
        <v>11</v>
      </c>
      <c r="H5" s="27">
        <f>H6+H17+H18</f>
        <v>27606.21</v>
      </c>
      <c r="I5" s="27">
        <f>I6+I17+I18</f>
        <v>12176</v>
      </c>
      <c r="J5" s="27">
        <f>J6+J17+J18</f>
        <v>15430.21</v>
      </c>
      <c r="K5" s="24"/>
    </row>
    <row r="6" s="5" customFormat="1" ht="66" customHeight="1" spans="1:11">
      <c r="A6" s="25" t="s">
        <v>12</v>
      </c>
      <c r="B6" s="25"/>
      <c r="C6" s="26">
        <f>D6+E6</f>
        <v>10192</v>
      </c>
      <c r="D6" s="26">
        <f>SUM(D7:D15)</f>
        <v>2142</v>
      </c>
      <c r="E6" s="26">
        <f>SUM(E7:E15)</f>
        <v>8050</v>
      </c>
      <c r="F6" s="46" t="s">
        <v>13</v>
      </c>
      <c r="G6" s="47" t="s">
        <v>14</v>
      </c>
      <c r="H6" s="26">
        <f>I6+J6</f>
        <v>10051</v>
      </c>
      <c r="I6" s="26">
        <f>SUM(I7:I16)</f>
        <v>2000</v>
      </c>
      <c r="J6" s="26">
        <f>SUM(J7:J16)</f>
        <v>8051</v>
      </c>
      <c r="K6" s="26" t="s">
        <v>15</v>
      </c>
    </row>
    <row r="7" s="6" customFormat="1" ht="30" customHeight="1" spans="1:11">
      <c r="A7" s="28">
        <v>1</v>
      </c>
      <c r="B7" s="29" t="s">
        <v>16</v>
      </c>
      <c r="C7" s="23">
        <f t="shared" ref="C7:C18" si="0">D7+E7</f>
        <v>4004</v>
      </c>
      <c r="D7" s="30"/>
      <c r="E7" s="42">
        <v>4004</v>
      </c>
      <c r="F7" s="48"/>
      <c r="G7" s="29" t="s">
        <v>17</v>
      </c>
      <c r="H7" s="23">
        <f t="shared" ref="H7:H18" si="1">I7+J7</f>
        <v>4300</v>
      </c>
      <c r="I7" s="56"/>
      <c r="J7" s="30">
        <v>4300</v>
      </c>
      <c r="K7" s="41"/>
    </row>
    <row r="8" s="6" customFormat="1" ht="30" customHeight="1" spans="1:11">
      <c r="A8" s="28">
        <v>2</v>
      </c>
      <c r="B8" s="31" t="s">
        <v>18</v>
      </c>
      <c r="C8" s="32">
        <f t="shared" si="0"/>
        <v>1294.64</v>
      </c>
      <c r="D8" s="33">
        <v>769.17</v>
      </c>
      <c r="E8" s="49">
        <v>525.47</v>
      </c>
      <c r="F8" s="50"/>
      <c r="G8" s="31" t="s">
        <v>18</v>
      </c>
      <c r="H8" s="23">
        <f t="shared" si="1"/>
        <v>1500</v>
      </c>
      <c r="I8" s="57">
        <v>800</v>
      </c>
      <c r="J8" s="36">
        <v>700</v>
      </c>
      <c r="K8" s="58"/>
    </row>
    <row r="9" s="6" customFormat="1" ht="30" customHeight="1" spans="1:11">
      <c r="A9" s="28">
        <v>3</v>
      </c>
      <c r="B9" s="34" t="s">
        <v>19</v>
      </c>
      <c r="C9" s="32">
        <f t="shared" si="0"/>
        <v>13.2</v>
      </c>
      <c r="D9" s="33">
        <v>2.2</v>
      </c>
      <c r="E9" s="49">
        <v>11</v>
      </c>
      <c r="F9" s="41"/>
      <c r="G9" s="34" t="s">
        <v>19</v>
      </c>
      <c r="H9" s="23">
        <f t="shared" si="1"/>
        <v>20</v>
      </c>
      <c r="I9" s="59"/>
      <c r="J9" s="36">
        <v>20</v>
      </c>
      <c r="K9" s="28"/>
    </row>
    <row r="10" s="6" customFormat="1" ht="30" customHeight="1" spans="1:11">
      <c r="A10" s="28">
        <v>4</v>
      </c>
      <c r="B10" s="35" t="s">
        <v>20</v>
      </c>
      <c r="C10" s="32">
        <f t="shared" si="0"/>
        <v>450.55</v>
      </c>
      <c r="D10" s="33">
        <v>437</v>
      </c>
      <c r="E10" s="49">
        <v>13.55</v>
      </c>
      <c r="F10" s="41"/>
      <c r="G10" s="35" t="s">
        <v>20</v>
      </c>
      <c r="H10" s="23">
        <f t="shared" si="1"/>
        <v>500</v>
      </c>
      <c r="I10" s="60">
        <v>500</v>
      </c>
      <c r="J10" s="36"/>
      <c r="K10" s="28"/>
    </row>
    <row r="11" s="6" customFormat="1" ht="30" customHeight="1" spans="1:11">
      <c r="A11" s="28">
        <v>5</v>
      </c>
      <c r="B11" s="35" t="s">
        <v>21</v>
      </c>
      <c r="C11" s="23">
        <f t="shared" si="0"/>
        <v>103.06</v>
      </c>
      <c r="D11" s="36">
        <v>59.14</v>
      </c>
      <c r="E11" s="42">
        <v>43.92</v>
      </c>
      <c r="F11" s="41"/>
      <c r="G11" s="35" t="s">
        <v>21</v>
      </c>
      <c r="H11" s="23">
        <f t="shared" si="1"/>
        <v>150</v>
      </c>
      <c r="I11" s="60"/>
      <c r="J11" s="36">
        <v>150</v>
      </c>
      <c r="K11" s="28"/>
    </row>
    <row r="12" s="6" customFormat="1" ht="30" customHeight="1" spans="1:11">
      <c r="A12" s="28">
        <v>6</v>
      </c>
      <c r="B12" s="37" t="s">
        <v>22</v>
      </c>
      <c r="C12" s="23">
        <f t="shared" si="0"/>
        <v>4186.55</v>
      </c>
      <c r="D12" s="30">
        <f>724.49+150</f>
        <v>874.49</v>
      </c>
      <c r="E12" s="42">
        <f>1817.06+1495</f>
        <v>3312.06</v>
      </c>
      <c r="F12" s="48"/>
      <c r="G12" s="37" t="s">
        <v>22</v>
      </c>
      <c r="H12" s="23">
        <f t="shared" si="1"/>
        <v>2821</v>
      </c>
      <c r="I12" s="61">
        <v>700</v>
      </c>
      <c r="J12" s="28">
        <v>2121</v>
      </c>
      <c r="K12" s="20" t="s">
        <v>23</v>
      </c>
    </row>
    <row r="13" s="6" customFormat="1" ht="30" customHeight="1" spans="1:11">
      <c r="A13" s="28">
        <v>7</v>
      </c>
      <c r="B13" s="38" t="s">
        <v>24</v>
      </c>
      <c r="C13" s="23">
        <f t="shared" si="0"/>
        <v>60</v>
      </c>
      <c r="D13" s="30"/>
      <c r="E13" s="42">
        <v>60</v>
      </c>
      <c r="F13" s="41" t="s">
        <v>25</v>
      </c>
      <c r="G13" s="51" t="s">
        <v>24</v>
      </c>
      <c r="H13" s="23">
        <f t="shared" si="1"/>
        <v>60</v>
      </c>
      <c r="I13" s="20"/>
      <c r="J13" s="30">
        <v>60</v>
      </c>
      <c r="K13" s="28"/>
    </row>
    <row r="14" s="6" customFormat="1" ht="30" customHeight="1" spans="1:11">
      <c r="A14" s="28">
        <v>8</v>
      </c>
      <c r="B14" s="39" t="s">
        <v>26</v>
      </c>
      <c r="C14" s="23">
        <f t="shared" si="0"/>
        <v>80</v>
      </c>
      <c r="D14" s="40"/>
      <c r="E14" s="42">
        <v>80</v>
      </c>
      <c r="F14" s="41" t="s">
        <v>27</v>
      </c>
      <c r="G14" s="48" t="s">
        <v>28</v>
      </c>
      <c r="H14" s="23">
        <f t="shared" si="1"/>
        <v>50</v>
      </c>
      <c r="I14" s="20"/>
      <c r="J14" s="28">
        <v>50</v>
      </c>
      <c r="K14" s="28"/>
    </row>
    <row r="15" s="6" customFormat="1" ht="30" customHeight="1" spans="1:11">
      <c r="A15" s="28"/>
      <c r="B15" s="41"/>
      <c r="C15" s="42"/>
      <c r="D15" s="42"/>
      <c r="E15" s="42"/>
      <c r="F15" s="41"/>
      <c r="G15" s="39" t="s">
        <v>26</v>
      </c>
      <c r="H15" s="23">
        <f t="shared" si="1"/>
        <v>150</v>
      </c>
      <c r="I15" s="62"/>
      <c r="J15" s="28">
        <v>150</v>
      </c>
      <c r="K15" s="28" t="s">
        <v>29</v>
      </c>
    </row>
    <row r="16" s="6" customFormat="1" ht="30" customHeight="1" spans="1:11">
      <c r="A16" s="28"/>
      <c r="B16" s="41"/>
      <c r="C16" s="42"/>
      <c r="D16" s="42"/>
      <c r="E16" s="42"/>
      <c r="F16" s="41"/>
      <c r="G16" s="48" t="s">
        <v>30</v>
      </c>
      <c r="H16" s="23">
        <f t="shared" si="1"/>
        <v>500</v>
      </c>
      <c r="I16" s="20"/>
      <c r="J16" s="28">
        <v>500</v>
      </c>
      <c r="K16" s="20"/>
    </row>
    <row r="17" s="7" customFormat="1" ht="30" customHeight="1" spans="1:11">
      <c r="A17" s="43" t="s">
        <v>31</v>
      </c>
      <c r="B17" s="43"/>
      <c r="C17" s="26">
        <f t="shared" si="0"/>
        <v>7379.21</v>
      </c>
      <c r="D17" s="26"/>
      <c r="E17" s="26">
        <v>7379.21</v>
      </c>
      <c r="F17" s="52" t="s">
        <v>32</v>
      </c>
      <c r="G17" s="47" t="s">
        <v>33</v>
      </c>
      <c r="H17" s="26">
        <f t="shared" si="1"/>
        <v>7379.21</v>
      </c>
      <c r="I17" s="25"/>
      <c r="J17" s="26">
        <v>7379.21</v>
      </c>
      <c r="K17" s="20" t="s">
        <v>34</v>
      </c>
    </row>
    <row r="18" s="8" customFormat="1" ht="99" customHeight="1" spans="1:11">
      <c r="A18" s="43" t="s">
        <v>35</v>
      </c>
      <c r="B18" s="43"/>
      <c r="C18" s="26">
        <f t="shared" si="0"/>
        <v>10176</v>
      </c>
      <c r="D18" s="26">
        <f>8806+736+723-89</f>
        <v>10176</v>
      </c>
      <c r="E18" s="26"/>
      <c r="F18" s="53" t="s">
        <v>36</v>
      </c>
      <c r="G18" s="43" t="s">
        <v>35</v>
      </c>
      <c r="H18" s="26">
        <f t="shared" si="1"/>
        <v>10176</v>
      </c>
      <c r="I18" s="25">
        <v>10176</v>
      </c>
      <c r="J18" s="25"/>
      <c r="K18" s="20" t="s">
        <v>37</v>
      </c>
    </row>
    <row r="19" s="9" customFormat="1" ht="60" customHeight="1" spans="1:11">
      <c r="A19" s="44" t="s">
        <v>38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hidden="1" spans="2:2">
      <c r="B20" s="11" t="s">
        <v>39</v>
      </c>
    </row>
  </sheetData>
  <mergeCells count="11">
    <mergeCell ref="A1:K1"/>
    <mergeCell ref="C3:F3"/>
    <mergeCell ref="H3:K3"/>
    <mergeCell ref="A5:B5"/>
    <mergeCell ref="A6:B6"/>
    <mergeCell ref="A17:B17"/>
    <mergeCell ref="A18:B18"/>
    <mergeCell ref="A19:K19"/>
    <mergeCell ref="A3:A4"/>
    <mergeCell ref="B3:B4"/>
    <mergeCell ref="G3:G4"/>
  </mergeCells>
  <printOptions horizontalCentered="1"/>
  <pageMargins left="0.708661417322835" right="0.708661417322835" top="0.72" bottom="0.275590551181102" header="0.31496062992126" footer="0.31496062992126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2021-12-28T01:27:00Z</dcterms:created>
  <cp:lastPrinted>2024-01-30T23:53:00Z</cp:lastPrinted>
  <dcterms:modified xsi:type="dcterms:W3CDTF">2024-06-14T10:54:24Z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257D802AE64F4538948B90725E41AE10</vt:lpwstr>
  </property>
  <property fmtid="{D5CDD505-2E9C-101B-9397-08002B2CF9AE}" pid="3" name="KSOProductBuildVer">
    <vt:lpwstr>2052-11.8.2.1132</vt:lpwstr>
  </property>
</Properties>
</file>