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/>
  </bookViews>
  <sheets>
    <sheet name="2026年预算" sheetId="96" r:id="rId1"/>
  </sheets>
  <calcPr calcId="144525"/>
</workbook>
</file>

<file path=xl/sharedStrings.xml><?xml version="1.0" encoding="utf-8"?>
<sst xmlns="http://schemas.openxmlformats.org/spreadsheetml/2006/main" count="64" uniqueCount="51">
  <si>
    <r>
      <rPr>
        <b/>
        <sz val="26"/>
        <color theme="1"/>
        <rFont val="宋体"/>
        <charset val="134"/>
        <scheme val="minor"/>
      </rPr>
      <t xml:space="preserve">2026年财政衔接推进乡村振兴补助资金预算表
                                                                                </t>
    </r>
    <r>
      <rPr>
        <sz val="26"/>
        <color theme="1"/>
        <rFont val="宋体"/>
        <charset val="134"/>
        <scheme val="minor"/>
      </rPr>
      <t xml:space="preserve"> </t>
    </r>
    <r>
      <rPr>
        <b/>
        <sz val="26"/>
        <color theme="1"/>
        <rFont val="宋体"/>
        <charset val="134"/>
        <scheme val="minor"/>
      </rPr>
      <t xml:space="preserve">                                                                                              </t>
    </r>
  </si>
  <si>
    <t>单位：万元</t>
  </si>
  <si>
    <t>序号</t>
  </si>
  <si>
    <t>2025年衔接资金项目</t>
  </si>
  <si>
    <t>2025年预算资金</t>
  </si>
  <si>
    <t>2025年实际到位资金</t>
  </si>
  <si>
    <t>2026年衔接资金预算安排项目</t>
  </si>
  <si>
    <t>2026预算金额</t>
  </si>
  <si>
    <t>合计</t>
  </si>
  <si>
    <t>上级资金</t>
  </si>
  <si>
    <t>市级资金</t>
  </si>
  <si>
    <t>备注</t>
  </si>
  <si>
    <t>总计</t>
  </si>
  <si>
    <t>一、拨入原乡村振兴局、经管局安排项目资金</t>
  </si>
  <si>
    <t>一、拨入原乡村振兴局、经管局等安排项目资金</t>
  </si>
  <si>
    <t>预计上级资金1700万元</t>
  </si>
  <si>
    <t>特色种养殖补贴</t>
  </si>
  <si>
    <t>市级四个项目合计1400万元</t>
  </si>
  <si>
    <t>雨露计划补助资金</t>
  </si>
  <si>
    <t>小额信贷贴息</t>
  </si>
  <si>
    <t>农业产业发展设施建设</t>
  </si>
  <si>
    <t>农村公路配套设施建设</t>
  </si>
  <si>
    <t>扶持新型农村集体经济</t>
  </si>
  <si>
    <t>16个村每村10万</t>
  </si>
  <si>
    <t>农村寄递物流助推农产品上行</t>
  </si>
  <si>
    <t>实际需要147万元</t>
  </si>
  <si>
    <t>二、统筹各部门纳入衔接资金管理的市级项目资金</t>
  </si>
  <si>
    <t>农村低保五保兜底保障资金资金4000万元、农村生活垃圾治理项目3513.21万元、四好农村路3300万元等</t>
  </si>
  <si>
    <t>农村公益性公墓建设补助和生态安葬奖补</t>
  </si>
  <si>
    <t>农村最低生活保障资金</t>
  </si>
  <si>
    <t>特困供养生活补助资金</t>
  </si>
  <si>
    <t>潜江市农村生活垃圾精准治理服务项目</t>
  </si>
  <si>
    <t>镇处涵闸泵站维修经费</t>
  </si>
  <si>
    <t>农村安饮市级维修养护项目</t>
  </si>
  <si>
    <t>2025年农村问题厕所整改资金</t>
  </si>
  <si>
    <t>市级财政衔接资金－发展壮大村级集体经济奖励资金</t>
  </si>
  <si>
    <t>其他衔接推进乡村振兴补助资金</t>
  </si>
  <si>
    <t>四好农村路</t>
  </si>
  <si>
    <t>三、统筹各部门纳入衔接资金管理的省级项目资金</t>
  </si>
  <si>
    <t>农村低保五保兜底保障资金省级资金2598万元、农村公路建设资金386万元、江汉平原优质高效示范项目1000万元、新型经营主体贷款贴息2779万元、产业链1771万元等</t>
  </si>
  <si>
    <t>三、统筹各部门纳入衔接资金管理的上级项目资金</t>
  </si>
  <si>
    <t>扶持新型集体经济</t>
  </si>
  <si>
    <t>新型经营主体贷款贴息</t>
  </si>
  <si>
    <t>国有欠发达农场巩固提升项目</t>
  </si>
  <si>
    <t>产业链项目</t>
  </si>
  <si>
    <t>江汉平原高效优质农业示范区项目</t>
  </si>
  <si>
    <t>现代农业项目</t>
  </si>
  <si>
    <t>农业产业创新发展补助资金</t>
  </si>
  <si>
    <t>农村低保五保兜底保障资金</t>
  </si>
  <si>
    <t>交通第一批资金</t>
  </si>
  <si>
    <t>说明：2026年计划投入28413万元。1.市级投入15438万元：含切块资金1560万元，统筹各部门纳入衔接资金管理的项目资金13878万元；2.预计上级资金11275万元。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</si>
</sst>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0000_);[Red]\(0.000000\)"/>
    <numFmt numFmtId="178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b/>
      <sz val="26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6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7" fillId="33" borderId="14" applyNumberFormat="0" applyAlignment="0" applyProtection="0">
      <alignment vertical="center"/>
    </xf>
    <xf numFmtId="0" fontId="28" fillId="29" borderId="16" applyNumberFormat="0" applyAlignment="0" applyProtection="0">
      <alignment vertical="center"/>
    </xf>
    <xf numFmtId="0" fontId="29" fillId="35" borderId="1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/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1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8" fontId="0" fillId="0" borderId="0" xfId="0" applyNumberFormat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left" vertical="center" wrapText="1"/>
    </xf>
    <xf numFmtId="178" fontId="1" fillId="0" borderId="6" xfId="0" applyNumberFormat="1" applyFont="1" applyBorder="1" applyAlignment="1">
      <alignment horizontal="left" vertical="center" wrapText="1"/>
    </xf>
    <xf numFmtId="178" fontId="1" fillId="0" borderId="6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vertical="center" wrapText="1"/>
    </xf>
    <xf numFmtId="178" fontId="2" fillId="0" borderId="5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 wrapText="1"/>
    </xf>
    <xf numFmtId="178" fontId="1" fillId="0" borderId="5" xfId="0" applyNumberFormat="1" applyFont="1" applyBorder="1">
      <alignment vertical="center"/>
    </xf>
    <xf numFmtId="178" fontId="1" fillId="0" borderId="5" xfId="0" applyNumberFormat="1" applyFont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wrapText="1"/>
    </xf>
    <xf numFmtId="177" fontId="5" fillId="0" borderId="5" xfId="0" applyNumberFormat="1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left"/>
    </xf>
    <xf numFmtId="178" fontId="1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left" vertical="center"/>
    </xf>
    <xf numFmtId="178" fontId="1" fillId="0" borderId="2" xfId="0" applyNumberFormat="1" applyFont="1" applyBorder="1">
      <alignment vertical="center"/>
    </xf>
    <xf numFmtId="178" fontId="1" fillId="0" borderId="5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>
      <alignment vertical="center"/>
    </xf>
    <xf numFmtId="178" fontId="2" fillId="2" borderId="5" xfId="13" applyNumberFormat="1" applyFont="1" applyFill="1" applyBorder="1" applyAlignment="1">
      <alignment horizontal="center" vertical="center" wrapText="1"/>
    </xf>
    <xf numFmtId="178" fontId="2" fillId="3" borderId="5" xfId="13" applyNumberFormat="1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vertical="center" wrapText="1"/>
    </xf>
    <xf numFmtId="178" fontId="1" fillId="0" borderId="0" xfId="0" applyNumberFormat="1" applyFont="1" applyAlignment="1">
      <alignment vertical="center" wrapText="1"/>
    </xf>
    <xf numFmtId="178" fontId="1" fillId="0" borderId="7" xfId="0" applyNumberFormat="1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9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J13" sqref="J13"/>
    </sheetView>
  </sheetViews>
  <sheetFormatPr defaultColWidth="9" defaultRowHeight="14.25"/>
  <cols>
    <col min="1" max="1" width="5.875" style="1" customWidth="1"/>
    <col min="2" max="2" width="19" style="1" customWidth="1"/>
    <col min="3" max="3" width="7.875" style="1" customWidth="1"/>
    <col min="4" max="4" width="8.125" style="1" customWidth="1"/>
    <col min="5" max="5" width="11" style="1" customWidth="1"/>
    <col min="6" max="6" width="7.5" style="1" customWidth="1"/>
    <col min="7" max="7" width="6.625" style="1" customWidth="1"/>
    <col min="8" max="8" width="8.25" style="1" customWidth="1"/>
    <col min="9" max="9" width="18.75" style="1" customWidth="1"/>
    <col min="10" max="10" width="20.875" style="1" customWidth="1"/>
    <col min="11" max="11" width="7" style="1" customWidth="1"/>
    <col min="12" max="12" width="7.75" style="1" customWidth="1"/>
    <col min="13" max="13" width="10.75" style="1" customWidth="1"/>
    <col min="14" max="14" width="13.375" style="4" customWidth="1"/>
    <col min="15" max="16384" width="9" style="1"/>
  </cols>
  <sheetData>
    <row r="1" s="1" customFormat="1" ht="33.7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3.25" customHeight="1" spans="1:14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 t="s">
        <v>1</v>
      </c>
    </row>
    <row r="3" s="2" customFormat="1" ht="26.1" customHeight="1" spans="1:14">
      <c r="A3" s="9" t="s">
        <v>2</v>
      </c>
      <c r="B3" s="9" t="s">
        <v>3</v>
      </c>
      <c r="C3" s="10" t="s">
        <v>4</v>
      </c>
      <c r="D3" s="11"/>
      <c r="E3" s="11"/>
      <c r="F3" s="10" t="s">
        <v>5</v>
      </c>
      <c r="G3" s="11"/>
      <c r="H3" s="11"/>
      <c r="I3" s="14"/>
      <c r="J3" s="36" t="s">
        <v>6</v>
      </c>
      <c r="K3" s="10" t="s">
        <v>7</v>
      </c>
      <c r="L3" s="11"/>
      <c r="M3" s="11"/>
      <c r="N3" s="14"/>
    </row>
    <row r="4" s="2" customFormat="1" ht="26.1" customHeight="1" spans="1:14">
      <c r="A4" s="12"/>
      <c r="B4" s="12"/>
      <c r="C4" s="13" t="s">
        <v>8</v>
      </c>
      <c r="D4" s="13" t="s">
        <v>9</v>
      </c>
      <c r="E4" s="13" t="s">
        <v>10</v>
      </c>
      <c r="F4" s="13" t="s">
        <v>8</v>
      </c>
      <c r="G4" s="13" t="s">
        <v>9</v>
      </c>
      <c r="H4" s="13" t="s">
        <v>10</v>
      </c>
      <c r="I4" s="13" t="s">
        <v>11</v>
      </c>
      <c r="J4" s="37"/>
      <c r="K4" s="13" t="s">
        <v>8</v>
      </c>
      <c r="L4" s="13" t="s">
        <v>9</v>
      </c>
      <c r="M4" s="13" t="s">
        <v>10</v>
      </c>
      <c r="N4" s="13" t="s">
        <v>11</v>
      </c>
    </row>
    <row r="5" s="2" customFormat="1" ht="26.1" customHeight="1" spans="1:14">
      <c r="A5" s="10"/>
      <c r="B5" s="14"/>
      <c r="C5" s="13">
        <f t="shared" ref="C5:H5" si="0">C6+C14+C26</f>
        <v>29147</v>
      </c>
      <c r="D5" s="13">
        <f>D6+D26</f>
        <v>13711</v>
      </c>
      <c r="E5" s="13">
        <f>E6+E14</f>
        <v>15436</v>
      </c>
      <c r="F5" s="29">
        <f t="shared" ref="F5:F14" si="1">G5+H5</f>
        <v>28411.65</v>
      </c>
      <c r="G5" s="29">
        <f t="shared" si="0"/>
        <v>12974.65</v>
      </c>
      <c r="H5" s="29">
        <f t="shared" si="0"/>
        <v>15437</v>
      </c>
      <c r="I5" s="29"/>
      <c r="J5" s="38" t="s">
        <v>12</v>
      </c>
      <c r="K5" s="13">
        <f t="shared" ref="K5:M5" si="2">K6+K14+K26</f>
        <v>28413</v>
      </c>
      <c r="L5" s="13">
        <f t="shared" si="2"/>
        <v>12975</v>
      </c>
      <c r="M5" s="43">
        <f t="shared" si="2"/>
        <v>15438</v>
      </c>
      <c r="N5" s="13"/>
    </row>
    <row r="6" s="2" customFormat="1" ht="26.1" customHeight="1" spans="1:14">
      <c r="A6" s="15" t="s">
        <v>13</v>
      </c>
      <c r="B6" s="16"/>
      <c r="C6" s="17">
        <f t="shared" ref="C6:H6" si="3">SUM(C7:C13)</f>
        <v>3250</v>
      </c>
      <c r="D6" s="17">
        <f t="shared" si="3"/>
        <v>1700</v>
      </c>
      <c r="E6" s="17">
        <f t="shared" si="3"/>
        <v>1550</v>
      </c>
      <c r="F6" s="17">
        <f t="shared" si="3"/>
        <v>3530.65</v>
      </c>
      <c r="G6" s="17">
        <f t="shared" si="3"/>
        <v>1980.65</v>
      </c>
      <c r="H6" s="17">
        <f t="shared" si="3"/>
        <v>1550</v>
      </c>
      <c r="I6" s="33"/>
      <c r="J6" s="22" t="s">
        <v>14</v>
      </c>
      <c r="K6" s="17">
        <f t="shared" ref="K6:K11" si="4">L6+M6</f>
        <v>3260</v>
      </c>
      <c r="L6" s="17">
        <f>SUM(L7:L13)</f>
        <v>1700</v>
      </c>
      <c r="M6" s="44">
        <f>SUM(M7:M13)</f>
        <v>1560</v>
      </c>
      <c r="N6" s="30" t="s">
        <v>15</v>
      </c>
    </row>
    <row r="7" s="2" customFormat="1" ht="26.1" customHeight="1" spans="1:14">
      <c r="A7" s="13">
        <v>1</v>
      </c>
      <c r="B7" s="18" t="s">
        <v>16</v>
      </c>
      <c r="C7" s="13">
        <f t="shared" ref="C7:C12" si="5">D7+E7</f>
        <v>1300</v>
      </c>
      <c r="D7" s="13">
        <v>650</v>
      </c>
      <c r="E7" s="13">
        <v>650</v>
      </c>
      <c r="F7" s="29">
        <f t="shared" si="1"/>
        <v>1347</v>
      </c>
      <c r="G7" s="30">
        <v>1213</v>
      </c>
      <c r="H7" s="30">
        <v>134</v>
      </c>
      <c r="I7" s="33"/>
      <c r="J7" s="18" t="s">
        <v>16</v>
      </c>
      <c r="K7" s="17">
        <f t="shared" si="4"/>
        <v>1400</v>
      </c>
      <c r="L7" s="13">
        <v>1020</v>
      </c>
      <c r="M7" s="43">
        <v>380</v>
      </c>
      <c r="N7" s="45" t="s">
        <v>17</v>
      </c>
    </row>
    <row r="8" s="2" customFormat="1" ht="26.1" customHeight="1" spans="1:14">
      <c r="A8" s="13">
        <v>2</v>
      </c>
      <c r="B8" s="18" t="s">
        <v>18</v>
      </c>
      <c r="C8" s="13">
        <f t="shared" si="5"/>
        <v>450</v>
      </c>
      <c r="D8" s="13">
        <v>225</v>
      </c>
      <c r="E8" s="13">
        <v>225</v>
      </c>
      <c r="F8" s="29">
        <f t="shared" si="1"/>
        <v>375.65</v>
      </c>
      <c r="G8" s="13">
        <v>375.65</v>
      </c>
      <c r="H8" s="13"/>
      <c r="I8" s="33"/>
      <c r="J8" s="18" t="s">
        <v>18</v>
      </c>
      <c r="K8" s="17">
        <f t="shared" si="4"/>
        <v>400</v>
      </c>
      <c r="L8" s="13">
        <v>350</v>
      </c>
      <c r="M8" s="43">
        <v>50</v>
      </c>
      <c r="N8" s="46"/>
    </row>
    <row r="9" s="2" customFormat="1" ht="26.1" customHeight="1" spans="1:14">
      <c r="A9" s="13">
        <v>3</v>
      </c>
      <c r="B9" s="18" t="s">
        <v>19</v>
      </c>
      <c r="C9" s="13">
        <f t="shared" si="5"/>
        <v>80</v>
      </c>
      <c r="D9" s="13">
        <v>40</v>
      </c>
      <c r="E9" s="13">
        <v>40</v>
      </c>
      <c r="F9" s="29">
        <f t="shared" si="1"/>
        <v>126</v>
      </c>
      <c r="G9" s="13">
        <v>25</v>
      </c>
      <c r="H9" s="13">
        <v>101</v>
      </c>
      <c r="I9" s="39"/>
      <c r="J9" s="18" t="s">
        <v>19</v>
      </c>
      <c r="K9" s="17">
        <f t="shared" si="4"/>
        <v>100</v>
      </c>
      <c r="L9" s="13">
        <v>30</v>
      </c>
      <c r="M9" s="43">
        <v>70</v>
      </c>
      <c r="N9" s="46"/>
    </row>
    <row r="10" s="3" customFormat="1" ht="36" customHeight="1" spans="1:14">
      <c r="A10" s="19">
        <v>4</v>
      </c>
      <c r="B10" s="20" t="s">
        <v>20</v>
      </c>
      <c r="C10" s="19">
        <f t="shared" si="5"/>
        <v>1133</v>
      </c>
      <c r="D10" s="19">
        <f>778+7</f>
        <v>785</v>
      </c>
      <c r="E10" s="19">
        <f>345+3</f>
        <v>348</v>
      </c>
      <c r="F10" s="31">
        <f t="shared" si="1"/>
        <v>1398</v>
      </c>
      <c r="G10" s="32">
        <v>367</v>
      </c>
      <c r="H10" s="33">
        <v>1031</v>
      </c>
      <c r="I10" s="39"/>
      <c r="J10" s="20" t="s">
        <v>20</v>
      </c>
      <c r="K10" s="17">
        <f t="shared" si="4"/>
        <v>1200</v>
      </c>
      <c r="L10" s="19">
        <v>300</v>
      </c>
      <c r="M10" s="47">
        <v>900</v>
      </c>
      <c r="N10" s="48"/>
    </row>
    <row r="11" s="2" customFormat="1" ht="38" customHeight="1" spans="1:14">
      <c r="A11" s="13">
        <v>5</v>
      </c>
      <c r="B11" s="18" t="s">
        <v>21</v>
      </c>
      <c r="C11" s="13">
        <f t="shared" si="5"/>
        <v>37</v>
      </c>
      <c r="D11" s="21"/>
      <c r="E11" s="13">
        <v>37</v>
      </c>
      <c r="F11" s="29">
        <f t="shared" si="1"/>
        <v>37</v>
      </c>
      <c r="G11" s="32"/>
      <c r="H11" s="13">
        <v>37</v>
      </c>
      <c r="I11" s="39"/>
      <c r="J11" s="18" t="s">
        <v>22</v>
      </c>
      <c r="K11" s="17">
        <f t="shared" si="4"/>
        <v>160</v>
      </c>
      <c r="L11" s="21"/>
      <c r="M11" s="43">
        <v>160</v>
      </c>
      <c r="N11" s="13" t="s">
        <v>23</v>
      </c>
    </row>
    <row r="12" s="2" customFormat="1" ht="35" customHeight="1" spans="1:14">
      <c r="A12" s="13">
        <v>6</v>
      </c>
      <c r="B12" s="18" t="s">
        <v>24</v>
      </c>
      <c r="C12" s="13">
        <f t="shared" si="5"/>
        <v>100</v>
      </c>
      <c r="D12" s="21"/>
      <c r="E12" s="13">
        <v>100</v>
      </c>
      <c r="F12" s="29">
        <f t="shared" si="1"/>
        <v>100</v>
      </c>
      <c r="G12" s="30"/>
      <c r="H12" s="13">
        <v>100</v>
      </c>
      <c r="I12" s="40"/>
      <c r="J12" s="18"/>
      <c r="K12" s="13"/>
      <c r="L12" s="21"/>
      <c r="M12" s="43"/>
      <c r="N12" s="13"/>
    </row>
    <row r="13" s="2" customFormat="1" ht="26.1" customHeight="1" spans="1:14">
      <c r="A13" s="13">
        <v>7</v>
      </c>
      <c r="B13" s="18" t="s">
        <v>22</v>
      </c>
      <c r="C13" s="13">
        <v>150</v>
      </c>
      <c r="D13" s="13"/>
      <c r="E13" s="13">
        <v>150</v>
      </c>
      <c r="F13" s="29">
        <f t="shared" si="1"/>
        <v>147</v>
      </c>
      <c r="G13" s="13"/>
      <c r="H13" s="13">
        <v>147</v>
      </c>
      <c r="I13" s="39" t="s">
        <v>25</v>
      </c>
      <c r="J13" s="18"/>
      <c r="K13" s="13"/>
      <c r="L13" s="13"/>
      <c r="M13" s="43"/>
      <c r="N13" s="13"/>
    </row>
    <row r="14" s="2" customFormat="1" ht="60" customHeight="1" spans="1:14">
      <c r="A14" s="15" t="s">
        <v>26</v>
      </c>
      <c r="B14" s="16"/>
      <c r="C14" s="13">
        <f>D14+E14</f>
        <v>13886</v>
      </c>
      <c r="D14" s="13"/>
      <c r="E14" s="13">
        <v>13886</v>
      </c>
      <c r="F14" s="29">
        <f t="shared" si="1"/>
        <v>13887</v>
      </c>
      <c r="G14" s="18"/>
      <c r="H14" s="18">
        <v>13887</v>
      </c>
      <c r="I14" s="18" t="s">
        <v>27</v>
      </c>
      <c r="J14" s="22" t="s">
        <v>26</v>
      </c>
      <c r="K14" s="13">
        <f>M14+L14</f>
        <v>13878</v>
      </c>
      <c r="L14" s="13"/>
      <c r="M14" s="43">
        <v>13878</v>
      </c>
      <c r="N14" s="21"/>
    </row>
    <row r="15" s="2" customFormat="1" ht="26" hidden="1" customHeight="1" spans="1:14">
      <c r="A15" s="15"/>
      <c r="B15" s="16"/>
      <c r="C15" s="13"/>
      <c r="D15" s="12"/>
      <c r="E15" s="12"/>
      <c r="F15" s="29"/>
      <c r="G15" s="34"/>
      <c r="H15" s="34"/>
      <c r="I15" s="34"/>
      <c r="J15" s="41" t="s">
        <v>28</v>
      </c>
      <c r="K15" s="13"/>
      <c r="L15" s="12"/>
      <c r="M15" s="49">
        <v>900</v>
      </c>
      <c r="N15" s="21"/>
    </row>
    <row r="16" s="2" customFormat="1" ht="26" hidden="1" customHeight="1" spans="1:14">
      <c r="A16" s="15"/>
      <c r="B16" s="16"/>
      <c r="C16" s="13"/>
      <c r="D16" s="12"/>
      <c r="E16" s="12"/>
      <c r="F16" s="29"/>
      <c r="G16" s="34"/>
      <c r="H16" s="34"/>
      <c r="I16" s="34"/>
      <c r="J16" s="41" t="s">
        <v>29</v>
      </c>
      <c r="K16" s="13"/>
      <c r="L16" s="12"/>
      <c r="M16" s="49">
        <v>2880</v>
      </c>
      <c r="N16" s="21"/>
    </row>
    <row r="17" s="2" customFormat="1" ht="26" hidden="1" customHeight="1" spans="1:14">
      <c r="A17" s="15"/>
      <c r="B17" s="16"/>
      <c r="C17" s="13"/>
      <c r="D17" s="12"/>
      <c r="E17" s="12"/>
      <c r="F17" s="29"/>
      <c r="G17" s="34"/>
      <c r="H17" s="34"/>
      <c r="I17" s="34"/>
      <c r="J17" s="41" t="s">
        <v>30</v>
      </c>
      <c r="K17" s="13"/>
      <c r="L17" s="12"/>
      <c r="M17" s="49">
        <v>920</v>
      </c>
      <c r="N17" s="21"/>
    </row>
    <row r="18" s="2" customFormat="1" ht="26" hidden="1" customHeight="1" spans="1:14">
      <c r="A18" s="15"/>
      <c r="B18" s="16"/>
      <c r="C18" s="13"/>
      <c r="D18" s="12"/>
      <c r="E18" s="12"/>
      <c r="F18" s="29"/>
      <c r="G18" s="34"/>
      <c r="H18" s="34"/>
      <c r="I18" s="34"/>
      <c r="J18" s="42" t="s">
        <v>31</v>
      </c>
      <c r="K18" s="13"/>
      <c r="L18" s="12"/>
      <c r="M18" s="50">
        <v>4022</v>
      </c>
      <c r="N18" s="21"/>
    </row>
    <row r="19" s="2" customFormat="1" ht="26" hidden="1" customHeight="1" spans="1:14">
      <c r="A19" s="15"/>
      <c r="B19" s="16"/>
      <c r="C19" s="13"/>
      <c r="D19" s="12"/>
      <c r="E19" s="12"/>
      <c r="F19" s="29"/>
      <c r="G19" s="34"/>
      <c r="H19" s="34"/>
      <c r="I19" s="34"/>
      <c r="J19" s="41" t="s">
        <v>32</v>
      </c>
      <c r="K19" s="13"/>
      <c r="L19" s="12"/>
      <c r="M19" s="50">
        <v>200</v>
      </c>
      <c r="N19" s="21"/>
    </row>
    <row r="20" s="2" customFormat="1" ht="26" hidden="1" customHeight="1" spans="1:14">
      <c r="A20" s="15"/>
      <c r="B20" s="16"/>
      <c r="C20" s="13"/>
      <c r="D20" s="12"/>
      <c r="E20" s="12"/>
      <c r="F20" s="29"/>
      <c r="G20" s="34"/>
      <c r="H20" s="34"/>
      <c r="I20" s="34"/>
      <c r="J20" s="41" t="s">
        <v>33</v>
      </c>
      <c r="K20" s="13"/>
      <c r="L20" s="12"/>
      <c r="M20" s="50">
        <v>100</v>
      </c>
      <c r="N20" s="21"/>
    </row>
    <row r="21" s="2" customFormat="1" ht="26" hidden="1" customHeight="1" spans="1:14">
      <c r="A21" s="15"/>
      <c r="B21" s="16"/>
      <c r="C21" s="13"/>
      <c r="D21" s="12"/>
      <c r="E21" s="12"/>
      <c r="F21" s="29"/>
      <c r="G21" s="34"/>
      <c r="H21" s="34"/>
      <c r="I21" s="34"/>
      <c r="J21" s="41" t="s">
        <v>34</v>
      </c>
      <c r="K21" s="13"/>
      <c r="L21" s="12"/>
      <c r="M21" s="50">
        <v>341.32</v>
      </c>
      <c r="N21" s="21"/>
    </row>
    <row r="22" s="2" customFormat="1" ht="26" hidden="1" customHeight="1" spans="1:14">
      <c r="A22" s="15"/>
      <c r="B22" s="16"/>
      <c r="C22" s="13"/>
      <c r="D22" s="12"/>
      <c r="E22" s="12"/>
      <c r="F22" s="29"/>
      <c r="G22" s="34"/>
      <c r="H22" s="34"/>
      <c r="I22" s="34"/>
      <c r="J22" s="41" t="s">
        <v>35</v>
      </c>
      <c r="K22" s="13"/>
      <c r="L22" s="12"/>
      <c r="M22" s="50">
        <v>50</v>
      </c>
      <c r="N22" s="21"/>
    </row>
    <row r="23" s="2" customFormat="1" ht="26" hidden="1" customHeight="1" spans="1:14">
      <c r="A23" s="15"/>
      <c r="B23" s="16"/>
      <c r="C23" s="13"/>
      <c r="D23" s="12"/>
      <c r="E23" s="12"/>
      <c r="F23" s="29"/>
      <c r="G23" s="34"/>
      <c r="H23" s="34"/>
      <c r="I23" s="34"/>
      <c r="J23" s="41" t="s">
        <v>36</v>
      </c>
      <c r="K23" s="13"/>
      <c r="L23" s="12"/>
      <c r="M23" s="50">
        <v>2474</v>
      </c>
      <c r="N23" s="21"/>
    </row>
    <row r="24" s="2" customFormat="1" ht="26" hidden="1" customHeight="1" spans="1:14">
      <c r="A24" s="15"/>
      <c r="B24" s="16"/>
      <c r="C24" s="13"/>
      <c r="D24" s="12"/>
      <c r="E24" s="12"/>
      <c r="F24" s="29"/>
      <c r="G24" s="34"/>
      <c r="H24" s="34"/>
      <c r="I24" s="34"/>
      <c r="J24" s="22" t="s">
        <v>37</v>
      </c>
      <c r="K24" s="13"/>
      <c r="L24" s="12"/>
      <c r="M24" s="13">
        <v>2000</v>
      </c>
      <c r="N24" s="21"/>
    </row>
    <row r="25" s="2" customFormat="1" ht="26" hidden="1" customHeight="1" spans="1:14">
      <c r="A25" s="15"/>
      <c r="B25" s="16"/>
      <c r="C25" s="13"/>
      <c r="D25" s="12"/>
      <c r="E25" s="12"/>
      <c r="F25" s="29"/>
      <c r="G25" s="34"/>
      <c r="H25" s="34"/>
      <c r="I25" s="34"/>
      <c r="J25" s="22"/>
      <c r="K25" s="13"/>
      <c r="L25" s="12"/>
      <c r="M25" s="13"/>
      <c r="N25" s="21"/>
    </row>
    <row r="26" s="2" customFormat="1" ht="61" customHeight="1" spans="1:14">
      <c r="A26" s="15" t="s">
        <v>38</v>
      </c>
      <c r="B26" s="16"/>
      <c r="C26" s="13">
        <f>D26+E26</f>
        <v>12011</v>
      </c>
      <c r="D26" s="12">
        <v>12011</v>
      </c>
      <c r="E26" s="12"/>
      <c r="F26" s="29">
        <f>G26+H26</f>
        <v>10994</v>
      </c>
      <c r="G26" s="34">
        <v>10994</v>
      </c>
      <c r="H26" s="34"/>
      <c r="I26" s="34" t="s">
        <v>39</v>
      </c>
      <c r="J26" s="22" t="s">
        <v>40</v>
      </c>
      <c r="K26" s="13">
        <f>M26+L26</f>
        <v>11275</v>
      </c>
      <c r="L26" s="12">
        <v>11275</v>
      </c>
      <c r="M26" s="13"/>
      <c r="N26" s="21"/>
    </row>
    <row r="27" s="2" customFormat="1" ht="26" hidden="1" customHeight="1" spans="1:14">
      <c r="A27" s="22"/>
      <c r="B27" s="23" t="s">
        <v>41</v>
      </c>
      <c r="C27" s="13"/>
      <c r="D27" s="13">
        <v>750</v>
      </c>
      <c r="E27" s="13"/>
      <c r="F27" s="21"/>
      <c r="G27" s="18"/>
      <c r="H27" s="18"/>
      <c r="I27" s="18"/>
      <c r="J27" s="22"/>
      <c r="K27" s="13"/>
      <c r="L27" s="13"/>
      <c r="M27" s="13"/>
      <c r="N27" s="21"/>
    </row>
    <row r="28" s="2" customFormat="1" ht="26" hidden="1" customHeight="1" spans="1:14">
      <c r="A28" s="22"/>
      <c r="B28" s="23" t="s">
        <v>42</v>
      </c>
      <c r="C28" s="13"/>
      <c r="D28" s="13">
        <v>2779</v>
      </c>
      <c r="E28" s="13"/>
      <c r="F28" s="21"/>
      <c r="G28" s="18"/>
      <c r="H28" s="18"/>
      <c r="I28" s="18"/>
      <c r="J28" s="22"/>
      <c r="K28" s="13"/>
      <c r="L28" s="13"/>
      <c r="M28" s="13"/>
      <c r="N28" s="21"/>
    </row>
    <row r="29" s="2" customFormat="1" ht="26" hidden="1" customHeight="1" spans="1:14">
      <c r="A29" s="22"/>
      <c r="B29" s="23" t="s">
        <v>43</v>
      </c>
      <c r="C29" s="13"/>
      <c r="D29" s="13">
        <v>830</v>
      </c>
      <c r="E29" s="13"/>
      <c r="F29" s="21"/>
      <c r="G29" s="18"/>
      <c r="H29" s="18"/>
      <c r="I29" s="18"/>
      <c r="J29" s="22"/>
      <c r="K29" s="13"/>
      <c r="L29" s="13"/>
      <c r="M29" s="13"/>
      <c r="N29" s="21"/>
    </row>
    <row r="30" s="2" customFormat="1" ht="26" hidden="1" customHeight="1" spans="1:14">
      <c r="A30" s="22"/>
      <c r="B30" s="24" t="s">
        <v>44</v>
      </c>
      <c r="C30" s="13"/>
      <c r="D30" s="13">
        <v>1000</v>
      </c>
      <c r="E30" s="13"/>
      <c r="F30" s="21"/>
      <c r="G30" s="18"/>
      <c r="H30" s="18"/>
      <c r="I30" s="18"/>
      <c r="J30" s="22"/>
      <c r="K30" s="13"/>
      <c r="L30" s="13"/>
      <c r="M30" s="13"/>
      <c r="N30" s="21"/>
    </row>
    <row r="31" s="2" customFormat="1" ht="26" hidden="1" customHeight="1" spans="1:14">
      <c r="A31" s="22"/>
      <c r="B31" s="24" t="s">
        <v>45</v>
      </c>
      <c r="C31" s="13"/>
      <c r="D31" s="13">
        <v>1000</v>
      </c>
      <c r="E31" s="13"/>
      <c r="F31" s="21"/>
      <c r="G31" s="18"/>
      <c r="H31" s="18"/>
      <c r="I31" s="18"/>
      <c r="J31" s="22"/>
      <c r="K31" s="13"/>
      <c r="L31" s="13"/>
      <c r="M31" s="13"/>
      <c r="N31" s="21"/>
    </row>
    <row r="32" s="2" customFormat="1" ht="26" hidden="1" customHeight="1" spans="1:14">
      <c r="A32" s="22"/>
      <c r="B32" s="25" t="s">
        <v>46</v>
      </c>
      <c r="C32" s="13"/>
      <c r="D32" s="13">
        <v>1000</v>
      </c>
      <c r="E32" s="13"/>
      <c r="F32" s="21"/>
      <c r="G32" s="18"/>
      <c r="H32" s="18"/>
      <c r="I32" s="18"/>
      <c r="J32" s="22"/>
      <c r="K32" s="13"/>
      <c r="L32" s="13"/>
      <c r="M32" s="13"/>
      <c r="N32" s="21"/>
    </row>
    <row r="33" s="2" customFormat="1" ht="26" hidden="1" customHeight="1" spans="1:14">
      <c r="A33" s="22"/>
      <c r="B33" s="25" t="s">
        <v>47</v>
      </c>
      <c r="C33" s="13"/>
      <c r="D33" s="13">
        <v>200</v>
      </c>
      <c r="E33" s="13"/>
      <c r="F33" s="21"/>
      <c r="G33" s="18"/>
      <c r="H33" s="18"/>
      <c r="I33" s="18"/>
      <c r="J33" s="22"/>
      <c r="K33" s="13"/>
      <c r="L33" s="13"/>
      <c r="M33" s="13"/>
      <c r="N33" s="21"/>
    </row>
    <row r="34" s="2" customFormat="1" ht="26" hidden="1" customHeight="1" spans="1:14">
      <c r="A34" s="22"/>
      <c r="B34" s="23" t="s">
        <v>48</v>
      </c>
      <c r="C34" s="13"/>
      <c r="D34" s="13">
        <v>2598</v>
      </c>
      <c r="E34" s="13"/>
      <c r="F34" s="21"/>
      <c r="G34" s="18"/>
      <c r="H34" s="18"/>
      <c r="I34" s="18"/>
      <c r="J34" s="22"/>
      <c r="K34" s="13"/>
      <c r="L34" s="13"/>
      <c r="M34" s="13"/>
      <c r="N34" s="21"/>
    </row>
    <row r="35" s="2" customFormat="1" ht="26" hidden="1" customHeight="1" spans="1:14">
      <c r="A35" s="22"/>
      <c r="B35" s="23" t="s">
        <v>49</v>
      </c>
      <c r="C35" s="13"/>
      <c r="D35" s="13">
        <v>386</v>
      </c>
      <c r="E35" s="13"/>
      <c r="F35" s="21"/>
      <c r="G35" s="18"/>
      <c r="H35" s="18"/>
      <c r="I35" s="18"/>
      <c r="J35" s="22"/>
      <c r="K35" s="13"/>
      <c r="L35" s="13"/>
      <c r="M35" s="13"/>
      <c r="N35" s="21"/>
    </row>
    <row r="36" s="2" customFormat="1" ht="26" hidden="1" customHeight="1" spans="1:13">
      <c r="A36" s="26"/>
      <c r="B36" s="26"/>
      <c r="C36" s="27"/>
      <c r="D36" s="27"/>
      <c r="E36" s="27"/>
      <c r="G36" s="35"/>
      <c r="H36" s="35"/>
      <c r="I36" s="35"/>
      <c r="J36" s="26"/>
      <c r="K36" s="27"/>
      <c r="L36" s="27"/>
      <c r="M36" s="27"/>
    </row>
    <row r="37" s="2" customFormat="1" ht="26" customHeight="1" spans="1:14">
      <c r="A37" s="28" t="s">
        <v>50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7"/>
    </row>
    <row r="38" ht="26" customHeight="1"/>
    <row r="39" ht="26" customHeight="1"/>
    <row r="40" ht="26" customHeight="1"/>
    <row r="41" ht="26" customHeight="1"/>
    <row r="42" ht="26" customHeight="1"/>
  </sheetData>
  <mergeCells count="13">
    <mergeCell ref="A1:N1"/>
    <mergeCell ref="C3:E3"/>
    <mergeCell ref="F3:I3"/>
    <mergeCell ref="K3:N3"/>
    <mergeCell ref="A5:B5"/>
    <mergeCell ref="A6:B6"/>
    <mergeCell ref="A14:B14"/>
    <mergeCell ref="A26:B26"/>
    <mergeCell ref="A37:N37"/>
    <mergeCell ref="A3:A4"/>
    <mergeCell ref="B3:B4"/>
    <mergeCell ref="J3:J4"/>
    <mergeCell ref="N7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2021-12-31T01:27:00Z</dcterms:created>
  <cp:lastPrinted>2025-05-23T00:41:00Z</cp:lastPrinted>
  <dcterms:modified xsi:type="dcterms:W3CDTF">2026-04-21T11:04:20Z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01C9C5E6E6A997FC34E9E669D7A593B1</vt:lpwstr>
  </property>
  <property fmtid="{D5CDD505-2E9C-101B-9397-08002B2CF9AE}" pid="3" name="KSOProductBuildVer">
    <vt:lpwstr>2052-11.8.2.12219</vt:lpwstr>
  </property>
  <property fmtid="{D5CDD505-2E9C-101B-9397-08002B2CF9AE}" pid="4" name="CalculationRule">
    <vt:i4>0</vt:i4>
  </property>
</Properties>
</file>