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<sst xmlns="http://schemas.openxmlformats.org/spreadsheetml/2006/main" count="85">
  <si>
    <t>2017年一般公共预算收支平衡表</t>
  </si>
  <si>
    <t>单位：万元</t>
  </si>
  <si>
    <r>
      <t>收</t>
    </r>
    <r>
      <rPr>
        <b/>
        <sz val="14"/>
        <rFont val="宋体"/>
        <charset val="134"/>
      </rPr>
      <t>入</t>
    </r>
  </si>
  <si>
    <r>
      <t>支</t>
    </r>
    <r>
      <rPr>
        <b/>
        <sz val="14"/>
        <rFont val="宋体"/>
        <charset val="134"/>
      </rPr>
      <t>出</t>
    </r>
  </si>
  <si>
    <r>
      <t>项</t>
    </r>
    <r>
      <rPr>
        <b/>
        <sz val="12"/>
        <rFont val="宋体"/>
        <charset val="134"/>
      </rPr>
      <t>目</t>
    </r>
  </si>
  <si>
    <t>上年决算（执行)数</t>
  </si>
  <si>
    <t>预算数</t>
  </si>
  <si>
    <t>项目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</si>
  <si>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</si>
  <si>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</si>
  <si>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</si>
  <si>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</si>
  <si>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</si>
  <si>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</si>
  <si>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</si>
  <si>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</si>
  <si>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</si>
  <si>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</si>
  <si>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</si>
  <si>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</si>
  <si>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</t>
  </si>
  <si>
    <t xml:space="preserve">      消费税税收返还收入</t>
  </si>
  <si>
    <t xml:space="preserve">      增值税五五分享税收返还收入</t>
  </si>
  <si>
    <t xml:space="preserve">      其他税收返还收入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</si>
  <si>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</si>
  <si>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</si>
  <si>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</si>
  <si>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</si>
  <si>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</si>
  <si>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</si>
  <si>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</si>
  <si>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</si>
  <si>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</si>
  <si>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</si>
  <si>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</si>
  <si>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</si>
  <si>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</si>
  <si>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</si>
  <si>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</si>
  <si>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</si>
  <si>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</si>
  <si>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</si>
  <si>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</si>
  <si>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</si>
  <si>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</si>
  <si>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</si>
  <si>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</si>
  <si>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</si>
  <si>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</si>
  <si>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</si>
  <si>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</si>
  <si>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</si>
  <si>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文化体育与传媒</t>
  </si>
  <si>
    <t xml:space="preserve">      社会保障和就业</t>
  </si>
  <si>
    <t xml:space="preserve">      医疗卫生与计划生育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</si>
  <si>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</si>
  <si>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</si>
  <si>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</si>
  <si>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</si>
  <si>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</si>
  <si>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</si>
  <si>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</si>
  <si>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国土海洋气象等</t>
  </si>
  <si>
    <t xml:space="preserve">      住房保障</t>
  </si>
  <si>
    <t xml:space="preserve">      粮油物资储备</t>
  </si>
  <si>
    <t xml:space="preserve">      其他收入</t>
  </si>
  <si>
    <t xml:space="preserve">  上年结余收入</t>
  </si>
  <si>
    <t xml:space="preserve">  调出资金</t>
  </si>
  <si>
    <t xml:space="preserve">  调入资金</t>
  </si>
  <si>
    <r>
      <t xml:space="preserve">    补充</t>
    </r>
    <r>
      <rPr>
        <sz val="11"/>
        <rFont val="宋体"/>
        <charset val="134"/>
      </rPr>
      <t>预算稳定调节基金</t>
    </r>
  </si>
  <si>
    <r>
      <t xml:space="preserve">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调入</t>
    </r>
    <r>
      <rPr>
        <sz val="11"/>
        <rFont val="宋体"/>
        <charset val="134"/>
      </rPr>
      <t>预算稳定调节基金</t>
    </r>
  </si>
  <si>
    <r>
      <t xml:space="preserve">    补充</t>
    </r>
    <r>
      <rPr>
        <sz val="11"/>
        <rFont val="宋体"/>
        <charset val="134"/>
      </rPr>
      <t>预算周转金</t>
    </r>
  </si>
  <si>
    <r>
      <t xml:space="preserve">   </t>
    </r>
    <r>
      <rPr>
        <sz val="11"/>
        <rFont val="宋体"/>
        <charset val="134"/>
      </rPr>
      <t xml:space="preserve"> 从政府性基金预算调入</t>
    </r>
  </si>
  <si>
    <r>
      <t xml:space="preserve">   </t>
    </r>
    <r>
      <rPr>
        <sz val="11"/>
        <rFont val="宋体"/>
        <charset val="134"/>
      </rPr>
      <t xml:space="preserve"> 其他调出资金</t>
    </r>
  </si>
  <si>
    <r>
      <t xml:space="preserve">   </t>
    </r>
    <r>
      <rPr>
        <sz val="11"/>
        <rFont val="宋体"/>
        <charset val="134"/>
      </rPr>
      <t xml:space="preserve"> 从国有资本经营预算调入</t>
    </r>
  </si>
  <si>
    <t xml:space="preserve">  年终结余</t>
  </si>
  <si>
    <r>
      <t xml:space="preserve">   </t>
    </r>
    <r>
      <rPr>
        <sz val="11"/>
        <rFont val="宋体"/>
        <charset val="134"/>
      </rPr>
      <t xml:space="preserve"> 从其他资金调入</t>
    </r>
  </si>
  <si>
    <t xml:space="preserve">  地方政府一般债务还本支出</t>
  </si>
  <si>
    <t xml:space="preserve">  地方政府一般债务收入</t>
  </si>
  <si>
    <t xml:space="preserve">  地方政府一般债务转贷支出</t>
  </si>
  <si>
    <t xml:space="preserve">  地方政府一般债务转贷收入</t>
  </si>
  <si>
    <t xml:space="preserve">  援助其他地区支出</t>
  </si>
  <si>
    <t xml:space="preserve">  接受其他地区援助收入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</si>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</sst>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1" fontId="5" fillId="0" borderId="4" xfId="0" applyNumberFormat="1" applyFont="1" applyFill="1" applyBorder="1" applyAlignment="1" applyProtection="1">
      <alignment vertical="center"/>
      <protection locked="0"/>
    </xf>
    <xf numFmtId="1" fontId="6" fillId="0" borderId="4" xfId="0" applyNumberFormat="1" applyFont="1" applyFill="1" applyBorder="1" applyAlignment="1">
      <alignment vertical="center"/>
    </xf>
    <xf numFmtId="1" fontId="6" fillId="0" borderId="4" xfId="0" applyNumberFormat="1" applyFont="1" applyFill="1" applyBorder="1" applyAlignment="1" applyProtection="1">
      <alignment horizontal="left" vertical="center"/>
      <protection locked="0"/>
    </xf>
    <xf numFmtId="1" fontId="6" fillId="0" borderId="4" xfId="0" applyNumberFormat="1" applyFont="1" applyFill="1" applyBorder="1" applyAlignment="1" applyProtection="1">
      <alignment vertical="center"/>
      <protection locked="0"/>
    </xf>
    <xf numFmtId="0" fontId="6" fillId="0" borderId="4" xfId="0" applyNumberFormat="1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>
      <alignment horizontal="distributed" vertical="center"/>
    </xf>
    <xf numFmtId="1" fontId="5" fillId="0" borderId="4" xfId="0" applyNumberFormat="1" applyFont="1" applyFill="1" applyBorder="1" applyAlignment="1">
      <alignment horizontal="distributed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abSelected="1" workbookViewId="0">
      <selection activeCell="A2" sqref="A2:F2"/>
    </sheetView>
  </sheetViews>
  <sheetFormatPr defaultColWidth="9" defaultRowHeight="14.25" outlineLevelCol="5"/>
  <cols>
    <col min="1" max="1" width="43.6" style="1" customWidth="1"/>
    <col min="2" max="2" width="20.5" style="1" customWidth="1"/>
    <col min="3" max="3" width="16.6" style="1" customWidth="1"/>
    <col min="4" max="4" width="43.6" style="1" customWidth="1"/>
    <col min="5" max="5" width="19.5" style="1" customWidth="1"/>
    <col min="6" max="6" width="16.6" style="1" customWidth="1"/>
    <col min="7" max="16384" width="9" style="1"/>
  </cols>
  <sheetData>
    <row r="1" s="1" customFormat="1" ht="18" customHeight="1" spans="1:2">
      <c r="A1" s="2"/>
      <c r="B1" s="2"/>
    </row>
    <row r="2" s="2" customFormat="1" ht="20.25" spans="1:6">
      <c r="A2" s="3" t="s">
        <v>0</v>
      </c>
      <c r="B2" s="3"/>
      <c r="C2" s="3"/>
      <c r="D2" s="3"/>
      <c r="E2" s="3"/>
      <c r="F2" s="3"/>
    </row>
    <row r="3" s="1" customFormat="1" ht="20.25" customHeight="1" spans="1:6">
      <c r="A3" s="2"/>
      <c r="B3" s="2"/>
      <c r="C3" s="1"/>
      <c r="D3" s="1"/>
      <c r="E3" s="1"/>
      <c r="F3" s="4" t="s">
        <v>1</v>
      </c>
    </row>
    <row r="4" s="1" customFormat="1" ht="31.5" customHeight="1" spans="1:6">
      <c r="A4" s="5" t="s">
        <v>2</v>
      </c>
      <c r="B4" s="6"/>
      <c r="C4" s="7"/>
      <c r="D4" s="5" t="s">
        <v>3</v>
      </c>
      <c r="E4" s="6"/>
      <c r="F4" s="7"/>
    </row>
    <row r="5" s="1" customFormat="1" ht="21.9" customHeight="1" spans="1:6">
      <c r="A5" s="8" t="s">
        <v>4</v>
      </c>
      <c r="B5" s="9" t="s">
        <v>5</v>
      </c>
      <c r="C5" s="8" t="s">
        <v>6</v>
      </c>
      <c r="D5" s="8" t="s">
        <v>7</v>
      </c>
      <c r="E5" s="9" t="s">
        <v>5</v>
      </c>
      <c r="F5" s="8" t="s">
        <v>6</v>
      </c>
    </row>
    <row r="6" s="1" customFormat="1" ht="20.1" customHeight="1" spans="1:6">
      <c r="A6" s="10" t="s">
        <v>8</v>
      </c>
      <c r="B6" s="10">
        <v>233151</v>
      </c>
      <c r="C6" s="11">
        <v>250600</v>
      </c>
      <c r="D6" s="10" t="s">
        <v>9</v>
      </c>
      <c r="E6" s="11">
        <v>635371</v>
      </c>
      <c r="F6" s="11">
        <f>570847-44910</f>
        <v>525937</v>
      </c>
    </row>
    <row r="7" s="1" customFormat="1" ht="20.1" customHeight="1" spans="1:6">
      <c r="A7" s="12" t="s">
        <v>10</v>
      </c>
      <c r="B7" s="12">
        <f>+B8+B60+B61+B66+B67+B68</f>
        <v>519941</v>
      </c>
      <c r="C7" s="11">
        <f>+C8+C37+C60+C61+C66+C67+C68</f>
        <v>320267</v>
      </c>
      <c r="D7" s="12" t="s">
        <v>11</v>
      </c>
      <c r="E7" s="13">
        <f>+E8+E60+E64+E65+E66+E67</f>
        <v>117721</v>
      </c>
      <c r="F7" s="11">
        <f>+F8+F60+F64+F65+F66+F67</f>
        <v>44930</v>
      </c>
    </row>
    <row r="8" s="1" customFormat="1" ht="20.1" customHeight="1" spans="1:6">
      <c r="A8" s="14" t="s">
        <v>12</v>
      </c>
      <c r="B8" s="14">
        <f>+B9+B16+B37</f>
        <v>407848</v>
      </c>
      <c r="C8" s="11">
        <f>+C9+C16</f>
        <v>205267</v>
      </c>
      <c r="D8" s="14" t="s">
        <v>13</v>
      </c>
      <c r="E8" s="14">
        <f>+E9+E10</f>
        <v>42461</v>
      </c>
      <c r="F8" s="11">
        <f>+F9+F10</f>
        <v>44910</v>
      </c>
    </row>
    <row r="9" s="1" customFormat="1" ht="20.1" customHeight="1" spans="1:6">
      <c r="A9" s="14" t="s">
        <v>14</v>
      </c>
      <c r="B9" s="14">
        <f>SUM(B10:B15)</f>
        <v>6703</v>
      </c>
      <c r="C9" s="11">
        <f>SUM(C10:C15)</f>
        <v>6703</v>
      </c>
      <c r="D9" s="14" t="s">
        <v>15</v>
      </c>
      <c r="E9" s="14">
        <v>1224</v>
      </c>
      <c r="F9" s="11">
        <v>37510</v>
      </c>
    </row>
    <row r="10" s="1" customFormat="1" ht="20.1" customHeight="1" spans="1:6">
      <c r="A10" s="15" t="s">
        <v>16</v>
      </c>
      <c r="B10" s="15">
        <v>-443</v>
      </c>
      <c r="C10" s="11"/>
      <c r="D10" s="14" t="s">
        <v>17</v>
      </c>
      <c r="E10" s="14">
        <f>42461-1224</f>
        <v>41237</v>
      </c>
      <c r="F10" s="11">
        <v>7400</v>
      </c>
    </row>
    <row r="11" s="1" customFormat="1" ht="20.1" customHeight="1" spans="1:6">
      <c r="A11" s="15" t="s">
        <v>18</v>
      </c>
      <c r="B11" s="15">
        <v>1583</v>
      </c>
      <c r="C11" s="11">
        <v>1583</v>
      </c>
      <c r="D11" s="14"/>
      <c r="E11" s="14"/>
      <c r="F11" s="11"/>
    </row>
    <row r="12" s="1" customFormat="1" ht="20.1" customHeight="1" spans="1:6">
      <c r="A12" s="15" t="s">
        <v>19</v>
      </c>
      <c r="B12" s="15">
        <v>10004</v>
      </c>
      <c r="C12" s="11">
        <f>5120+3701</f>
        <v>8821</v>
      </c>
      <c r="D12" s="14" t="s">
        <v>20</v>
      </c>
      <c r="E12" s="14"/>
      <c r="F12" s="11"/>
    </row>
    <row r="13" s="1" customFormat="1" ht="20.1" customHeight="1" spans="1:6">
      <c r="A13" s="15" t="s">
        <v>21</v>
      </c>
      <c r="B13" s="15"/>
      <c r="C13" s="11"/>
      <c r="D13" s="14" t="s">
        <v>20</v>
      </c>
      <c r="E13" s="14"/>
      <c r="F13" s="11"/>
    </row>
    <row r="14" s="1" customFormat="1" ht="20.1" customHeight="1" spans="1:6">
      <c r="A14" s="15" t="s">
        <v>22</v>
      </c>
      <c r="B14" s="15"/>
      <c r="C14" s="11"/>
      <c r="D14" s="14" t="s">
        <v>20</v>
      </c>
      <c r="E14" s="14"/>
      <c r="F14" s="11"/>
    </row>
    <row r="15" s="1" customFormat="1" ht="20.1" customHeight="1" spans="1:6">
      <c r="A15" s="15" t="s">
        <v>23</v>
      </c>
      <c r="B15" s="15">
        <v>-4441</v>
      </c>
      <c r="C15" s="11">
        <v>-3701</v>
      </c>
      <c r="D15" s="14" t="s">
        <v>20</v>
      </c>
      <c r="E15" s="14"/>
      <c r="F15" s="11"/>
    </row>
    <row r="16" s="1" customFormat="1" ht="20.1" customHeight="1" spans="1:6">
      <c r="A16" s="15" t="s">
        <v>24</v>
      </c>
      <c r="B16" s="15">
        <f>SUM(B17:B36)</f>
        <v>257853</v>
      </c>
      <c r="C16" s="11">
        <f>SUM(C17:C36)</f>
        <v>198564</v>
      </c>
      <c r="D16" s="14" t="s">
        <v>20</v>
      </c>
      <c r="E16" s="14"/>
      <c r="F16" s="11"/>
    </row>
    <row r="17" s="1" customFormat="1" ht="20.1" customHeight="1" spans="1:6">
      <c r="A17" s="15" t="s">
        <v>25</v>
      </c>
      <c r="B17" s="15"/>
      <c r="C17" s="11"/>
      <c r="D17" s="14" t="s">
        <v>20</v>
      </c>
      <c r="E17" s="14"/>
      <c r="F17" s="11"/>
    </row>
    <row r="18" s="1" customFormat="1" ht="20.1" customHeight="1" spans="1:6">
      <c r="A18" s="16" t="s">
        <v>26</v>
      </c>
      <c r="B18" s="16">
        <f>930+23299+11665+23646</f>
        <v>59540</v>
      </c>
      <c r="C18" s="11">
        <f>292+9373+8+1098+361+259+8426+269+3769+7687+2257+3</f>
        <v>33802</v>
      </c>
      <c r="D18" s="14" t="s">
        <v>20</v>
      </c>
      <c r="E18" s="14"/>
      <c r="F18" s="11"/>
    </row>
    <row r="19" s="1" customFormat="1" ht="20.1" customHeight="1" spans="1:6">
      <c r="A19" s="17" t="s">
        <v>27</v>
      </c>
      <c r="B19" s="17"/>
      <c r="C19" s="11">
        <v>26125</v>
      </c>
      <c r="D19" s="14" t="s">
        <v>20</v>
      </c>
      <c r="E19" s="14"/>
      <c r="F19" s="11"/>
    </row>
    <row r="20" s="1" customFormat="1" ht="20.1" customHeight="1" spans="1:6">
      <c r="A20" s="17" t="s">
        <v>28</v>
      </c>
      <c r="B20" s="17">
        <v>8804</v>
      </c>
      <c r="C20" s="11"/>
      <c r="D20" s="14" t="s">
        <v>20</v>
      </c>
      <c r="E20" s="14"/>
      <c r="F20" s="11"/>
    </row>
    <row r="21" s="1" customFormat="1" ht="20.1" customHeight="1" spans="1:6">
      <c r="A21" s="17" t="s">
        <v>29</v>
      </c>
      <c r="B21" s="17">
        <v>28236</v>
      </c>
      <c r="C21" s="11">
        <v>22131</v>
      </c>
      <c r="D21" s="14" t="s">
        <v>20</v>
      </c>
      <c r="E21" s="14"/>
      <c r="F21" s="11"/>
    </row>
    <row r="22" s="1" customFormat="1" ht="20.1" customHeight="1" spans="1:6">
      <c r="A22" s="17" t="s">
        <v>30</v>
      </c>
      <c r="B22" s="17">
        <v>5637</v>
      </c>
      <c r="C22" s="11">
        <f>7303+1380+3298+562</f>
        <v>12543</v>
      </c>
      <c r="D22" s="14" t="s">
        <v>20</v>
      </c>
      <c r="E22" s="14"/>
      <c r="F22" s="11"/>
    </row>
    <row r="23" s="1" customFormat="1" ht="20.1" customHeight="1" spans="1:6">
      <c r="A23" s="17" t="s">
        <v>31</v>
      </c>
      <c r="B23" s="17">
        <v>11222</v>
      </c>
      <c r="C23" s="11">
        <v>1716</v>
      </c>
      <c r="D23" s="14" t="s">
        <v>20</v>
      </c>
      <c r="E23" s="14"/>
      <c r="F23" s="11"/>
    </row>
    <row r="24" s="1" customFormat="1" ht="20.1" customHeight="1" spans="1:6">
      <c r="A24" s="17" t="s">
        <v>32</v>
      </c>
      <c r="B24" s="17">
        <v>3174</v>
      </c>
      <c r="C24" s="11">
        <v>1278</v>
      </c>
      <c r="D24" s="14" t="s">
        <v>20</v>
      </c>
      <c r="E24" s="14"/>
      <c r="F24" s="11"/>
    </row>
    <row r="25" s="1" customFormat="1" ht="20.1" customHeight="1" spans="1:6">
      <c r="A25" s="17" t="s">
        <v>33</v>
      </c>
      <c r="B25" s="17">
        <v>12410</v>
      </c>
      <c r="C25" s="11"/>
      <c r="D25" s="14" t="s">
        <v>20</v>
      </c>
      <c r="E25" s="14"/>
      <c r="F25" s="11"/>
    </row>
    <row r="26" s="1" customFormat="1" ht="20.1" customHeight="1" spans="1:6">
      <c r="A26" s="17" t="s">
        <v>34</v>
      </c>
      <c r="B26" s="17"/>
      <c r="C26" s="11"/>
      <c r="D26" s="14" t="s">
        <v>20</v>
      </c>
      <c r="E26" s="14"/>
      <c r="F26" s="11"/>
    </row>
    <row r="27" s="1" customFormat="1" ht="20.1" customHeight="1" spans="1:6">
      <c r="A27" s="16" t="s">
        <v>35</v>
      </c>
      <c r="B27" s="16"/>
      <c r="C27" s="11"/>
      <c r="D27" s="14" t="s">
        <v>20</v>
      </c>
      <c r="E27" s="14"/>
      <c r="F27" s="11"/>
    </row>
    <row r="28" s="1" customFormat="1" ht="20.1" customHeight="1" spans="1:6">
      <c r="A28" s="17" t="s">
        <v>36</v>
      </c>
      <c r="B28" s="17">
        <v>2127</v>
      </c>
      <c r="C28" s="11">
        <v>1048</v>
      </c>
      <c r="D28" s="17" t="s">
        <v>20</v>
      </c>
      <c r="E28" s="17"/>
      <c r="F28" s="11"/>
    </row>
    <row r="29" s="1" customFormat="1" ht="20.1" customHeight="1" spans="1:6">
      <c r="A29" s="17" t="s">
        <v>37</v>
      </c>
      <c r="B29" s="17">
        <v>3812</v>
      </c>
      <c r="C29" s="11"/>
      <c r="D29" s="17" t="s">
        <v>20</v>
      </c>
      <c r="E29" s="17"/>
      <c r="F29" s="11"/>
    </row>
    <row r="30" s="1" customFormat="1" ht="20.1" customHeight="1" spans="1:6">
      <c r="A30" s="17" t="s">
        <v>38</v>
      </c>
      <c r="B30" s="17">
        <v>12401</v>
      </c>
      <c r="C30" s="11">
        <v>9921</v>
      </c>
      <c r="D30" s="17" t="s">
        <v>20</v>
      </c>
      <c r="E30" s="17"/>
      <c r="F30" s="11"/>
    </row>
    <row r="31" s="1" customFormat="1" ht="20.1" customHeight="1" spans="1:6">
      <c r="A31" s="17" t="s">
        <v>39</v>
      </c>
      <c r="B31" s="17"/>
      <c r="C31" s="11"/>
      <c r="D31" s="16" t="s">
        <v>20</v>
      </c>
      <c r="E31" s="16"/>
      <c r="F31" s="11"/>
    </row>
    <row r="32" s="1" customFormat="1" ht="20.1" customHeight="1" spans="1:6">
      <c r="A32" s="17" t="s">
        <v>40</v>
      </c>
      <c r="B32" s="17"/>
      <c r="C32" s="11"/>
      <c r="D32" s="17" t="s">
        <v>20</v>
      </c>
      <c r="E32" s="17"/>
      <c r="F32" s="11"/>
    </row>
    <row r="33" s="1" customFormat="1" ht="20.1" customHeight="1" spans="1:6">
      <c r="A33" s="17" t="s">
        <v>41</v>
      </c>
      <c r="B33" s="17"/>
      <c r="C33" s="11"/>
      <c r="D33" s="17" t="s">
        <v>20</v>
      </c>
      <c r="E33" s="17"/>
      <c r="F33" s="11"/>
    </row>
    <row r="34" s="1" customFormat="1" ht="20.1" customHeight="1" spans="1:6">
      <c r="A34" s="17" t="s">
        <v>42</v>
      </c>
      <c r="B34" s="17"/>
      <c r="C34" s="11"/>
      <c r="D34" s="17" t="s">
        <v>20</v>
      </c>
      <c r="E34" s="17"/>
      <c r="F34" s="11"/>
    </row>
    <row r="35" s="1" customFormat="1" ht="20.1" customHeight="1" spans="1:6">
      <c r="A35" s="17" t="s">
        <v>43</v>
      </c>
      <c r="B35" s="17"/>
      <c r="C35" s="11"/>
      <c r="D35" s="17" t="s">
        <v>20</v>
      </c>
      <c r="E35" s="17"/>
      <c r="F35" s="11"/>
    </row>
    <row r="36" s="1" customFormat="1" ht="20.1" customHeight="1" spans="1:6">
      <c r="A36" s="17" t="s">
        <v>44</v>
      </c>
      <c r="B36" s="17">
        <v>110490</v>
      </c>
      <c r="C36" s="11">
        <v>90000</v>
      </c>
      <c r="D36" s="17" t="s">
        <v>20</v>
      </c>
      <c r="E36" s="17"/>
      <c r="F36" s="11"/>
    </row>
    <row r="37" s="1" customFormat="1" ht="20.1" customHeight="1" spans="1:6">
      <c r="A37" s="17" t="s">
        <v>45</v>
      </c>
      <c r="B37" s="17">
        <f>SUM(B38:B57)</f>
        <v>143292</v>
      </c>
      <c r="C37" s="11">
        <f>SUM(C38:C57)</f>
        <v>95000</v>
      </c>
      <c r="D37" s="17" t="s">
        <v>20</v>
      </c>
      <c r="E37" s="17"/>
      <c r="F37" s="11"/>
    </row>
    <row r="38" s="1" customFormat="1" ht="20.1" customHeight="1" spans="1:6">
      <c r="A38" s="17" t="s">
        <v>46</v>
      </c>
      <c r="B38" s="17">
        <v>792</v>
      </c>
      <c r="C38" s="11">
        <v>693</v>
      </c>
      <c r="D38" s="17" t="s">
        <v>20</v>
      </c>
      <c r="E38" s="17"/>
      <c r="F38" s="11"/>
    </row>
    <row r="39" s="1" customFormat="1" ht="20.1" customHeight="1" spans="1:6">
      <c r="A39" s="17" t="s">
        <v>47</v>
      </c>
      <c r="B39" s="17"/>
      <c r="C39" s="11"/>
      <c r="D39" s="17" t="s">
        <v>20</v>
      </c>
      <c r="E39" s="17"/>
      <c r="F39" s="11"/>
    </row>
    <row r="40" s="1" customFormat="1" ht="20.1" customHeight="1" spans="1:6">
      <c r="A40" s="17" t="s">
        <v>48</v>
      </c>
      <c r="B40" s="17"/>
      <c r="C40" s="11"/>
      <c r="D40" s="14" t="s">
        <v>20</v>
      </c>
      <c r="E40" s="14"/>
      <c r="F40" s="11"/>
    </row>
    <row r="41" s="1" customFormat="1" ht="20.1" customHeight="1" spans="1:6">
      <c r="A41" s="17" t="s">
        <v>49</v>
      </c>
      <c r="B41" s="17">
        <v>127</v>
      </c>
      <c r="C41" s="11">
        <v>879</v>
      </c>
      <c r="D41" s="14" t="s">
        <v>20</v>
      </c>
      <c r="E41" s="14"/>
      <c r="F41" s="11"/>
    </row>
    <row r="42" s="1" customFormat="1" ht="20.1" customHeight="1" spans="1:6">
      <c r="A42" s="17" t="s">
        <v>50</v>
      </c>
      <c r="B42" s="17">
        <v>9493</v>
      </c>
      <c r="C42" s="11">
        <v>11590</v>
      </c>
      <c r="D42" s="14" t="s">
        <v>20</v>
      </c>
      <c r="E42" s="14"/>
      <c r="F42" s="11"/>
    </row>
    <row r="43" s="1" customFormat="1" ht="20.1" customHeight="1" spans="1:6">
      <c r="A43" s="17" t="s">
        <v>51</v>
      </c>
      <c r="B43" s="17">
        <v>241</v>
      </c>
      <c r="C43" s="11">
        <v>831</v>
      </c>
      <c r="D43" s="14" t="s">
        <v>20</v>
      </c>
      <c r="E43" s="14"/>
      <c r="F43" s="11"/>
    </row>
    <row r="44" s="1" customFormat="1" ht="20.1" customHeight="1" spans="1:6">
      <c r="A44" s="17" t="s">
        <v>52</v>
      </c>
      <c r="B44" s="17">
        <v>3624</v>
      </c>
      <c r="C44" s="11">
        <v>1587</v>
      </c>
      <c r="D44" s="14" t="s">
        <v>20</v>
      </c>
      <c r="E44" s="14"/>
      <c r="F44" s="11"/>
    </row>
    <row r="45" s="1" customFormat="1" ht="20.1" customHeight="1" spans="1:6">
      <c r="A45" s="17" t="s">
        <v>53</v>
      </c>
      <c r="B45" s="17">
        <v>23376</v>
      </c>
      <c r="C45" s="11">
        <v>9776</v>
      </c>
      <c r="D45" s="14" t="s">
        <v>20</v>
      </c>
      <c r="E45" s="14"/>
      <c r="F45" s="11"/>
    </row>
    <row r="46" s="1" customFormat="1" ht="20.1" customHeight="1" spans="1:6">
      <c r="A46" s="17" t="s">
        <v>54</v>
      </c>
      <c r="B46" s="17">
        <v>7575</v>
      </c>
      <c r="C46" s="11">
        <v>9802</v>
      </c>
      <c r="D46" s="14" t="s">
        <v>20</v>
      </c>
      <c r="E46" s="14"/>
      <c r="F46" s="11"/>
    </row>
    <row r="47" s="1" customFormat="1" ht="20.1" customHeight="1" spans="1:6">
      <c r="A47" s="17" t="s">
        <v>55</v>
      </c>
      <c r="B47" s="17">
        <v>1015</v>
      </c>
      <c r="C47" s="11">
        <v>1055</v>
      </c>
      <c r="D47" s="14" t="s">
        <v>20</v>
      </c>
      <c r="E47" s="14"/>
      <c r="F47" s="11"/>
    </row>
    <row r="48" s="1" customFormat="1" ht="20.1" customHeight="1" spans="1:6">
      <c r="A48" s="17" t="s">
        <v>56</v>
      </c>
      <c r="B48" s="17">
        <v>740</v>
      </c>
      <c r="C48" s="11">
        <v>690</v>
      </c>
      <c r="D48" s="14" t="s">
        <v>20</v>
      </c>
      <c r="E48" s="14"/>
      <c r="F48" s="11"/>
    </row>
    <row r="49" s="1" customFormat="1" ht="20.1" customHeight="1" spans="1:6">
      <c r="A49" s="17" t="s">
        <v>57</v>
      </c>
      <c r="B49" s="17">
        <v>49098</v>
      </c>
      <c r="C49" s="11">
        <v>38990</v>
      </c>
      <c r="D49" s="14" t="s">
        <v>20</v>
      </c>
      <c r="E49" s="14"/>
      <c r="F49" s="11"/>
    </row>
    <row r="50" s="1" customFormat="1" ht="20.1" customHeight="1" spans="1:6">
      <c r="A50" s="17" t="s">
        <v>58</v>
      </c>
      <c r="B50" s="17">
        <v>20862</v>
      </c>
      <c r="C50" s="11">
        <v>6761</v>
      </c>
      <c r="D50" s="14" t="s">
        <v>20</v>
      </c>
      <c r="E50" s="14"/>
      <c r="F50" s="11"/>
    </row>
    <row r="51" s="1" customFormat="1" ht="20.1" customHeight="1" spans="1:6">
      <c r="A51" s="17" t="s">
        <v>59</v>
      </c>
      <c r="B51" s="17">
        <v>4865</v>
      </c>
      <c r="C51" s="11">
        <v>900</v>
      </c>
      <c r="D51" s="14" t="s">
        <v>20</v>
      </c>
      <c r="E51" s="14"/>
      <c r="F51" s="11"/>
    </row>
    <row r="52" s="1" customFormat="1" ht="20.1" customHeight="1" spans="1:6">
      <c r="A52" s="17" t="s">
        <v>60</v>
      </c>
      <c r="B52" s="17">
        <v>827</v>
      </c>
      <c r="C52" s="11"/>
      <c r="D52" s="14" t="s">
        <v>20</v>
      </c>
      <c r="E52" s="14"/>
      <c r="F52" s="11"/>
    </row>
    <row r="53" s="1" customFormat="1" ht="20.1" customHeight="1" spans="1:6">
      <c r="A53" s="17" t="s">
        <v>61</v>
      </c>
      <c r="B53" s="17"/>
      <c r="C53" s="11"/>
      <c r="D53" s="14" t="s">
        <v>20</v>
      </c>
      <c r="E53" s="14"/>
      <c r="F53" s="11"/>
    </row>
    <row r="54" s="1" customFormat="1" ht="20.1" customHeight="1" spans="1:6">
      <c r="A54" s="17" t="s">
        <v>62</v>
      </c>
      <c r="B54" s="17">
        <v>27</v>
      </c>
      <c r="C54" s="11">
        <v>10</v>
      </c>
      <c r="D54" s="17" t="s">
        <v>20</v>
      </c>
      <c r="E54" s="17"/>
      <c r="F54" s="11"/>
    </row>
    <row r="55" s="1" customFormat="1" ht="20.1" customHeight="1" spans="1:6">
      <c r="A55" s="17" t="s">
        <v>63</v>
      </c>
      <c r="B55" s="17">
        <v>19701</v>
      </c>
      <c r="C55" s="11">
        <v>10000</v>
      </c>
      <c r="D55" s="17" t="s">
        <v>20</v>
      </c>
      <c r="E55" s="17"/>
      <c r="F55" s="11"/>
    </row>
    <row r="56" s="1" customFormat="1" ht="20.1" customHeight="1" spans="1:6">
      <c r="A56" s="17" t="s">
        <v>64</v>
      </c>
      <c r="B56" s="17">
        <v>629</v>
      </c>
      <c r="C56" s="11">
        <v>1436</v>
      </c>
      <c r="D56" s="17" t="s">
        <v>20</v>
      </c>
      <c r="E56" s="17"/>
      <c r="F56" s="11"/>
    </row>
    <row r="57" s="1" customFormat="1" ht="20.1" customHeight="1" spans="1:6">
      <c r="A57" s="11" t="s">
        <v>65</v>
      </c>
      <c r="B57" s="11">
        <v>300</v>
      </c>
      <c r="C57" s="11"/>
      <c r="D57" s="17" t="s">
        <v>20</v>
      </c>
      <c r="E57" s="17"/>
      <c r="F57" s="11"/>
    </row>
    <row r="58" s="1" customFormat="1" ht="20.1" customHeight="1" spans="1:6">
      <c r="A58" s="11"/>
      <c r="B58" s="11"/>
      <c r="C58" s="11"/>
      <c r="D58" s="17" t="s">
        <v>20</v>
      </c>
      <c r="E58" s="17"/>
      <c r="F58" s="11"/>
    </row>
    <row r="59" s="1" customFormat="1" ht="20.1" customHeight="1" spans="1:6">
      <c r="A59" s="11"/>
      <c r="B59" s="11"/>
      <c r="C59" s="11"/>
      <c r="D59" s="17" t="s">
        <v>20</v>
      </c>
      <c r="E59" s="17"/>
      <c r="F59" s="11"/>
    </row>
    <row r="60" s="1" customFormat="1" ht="20.1" customHeight="1" spans="1:6">
      <c r="A60" s="15" t="s">
        <v>66</v>
      </c>
      <c r="B60" s="15">
        <v>30583</v>
      </c>
      <c r="C60" s="11"/>
      <c r="D60" s="14" t="s">
        <v>67</v>
      </c>
      <c r="E60" s="17">
        <f>+E61+E62+E63</f>
        <v>20000</v>
      </c>
      <c r="F60" s="11"/>
    </row>
    <row r="61" s="1" customFormat="1" ht="20.1" customHeight="1" spans="1:6">
      <c r="A61" s="15" t="s">
        <v>68</v>
      </c>
      <c r="B61" s="11">
        <f>SUM(B62:B65)</f>
        <v>0</v>
      </c>
      <c r="C61" s="11">
        <f>SUM(C62:C65)</f>
        <v>20000</v>
      </c>
      <c r="D61" s="15" t="s">
        <v>69</v>
      </c>
      <c r="E61" s="14">
        <v>20000</v>
      </c>
      <c r="F61" s="11"/>
    </row>
    <row r="62" s="1" customFormat="1" ht="20.1" customHeight="1" spans="1:6">
      <c r="A62" s="15" t="s">
        <v>70</v>
      </c>
      <c r="B62" s="15"/>
      <c r="C62" s="11">
        <v>20000</v>
      </c>
      <c r="D62" s="15" t="s">
        <v>71</v>
      </c>
      <c r="E62" s="14"/>
      <c r="F62" s="11"/>
    </row>
    <row r="63" s="1" customFormat="1" ht="20.1" customHeight="1" spans="1:6">
      <c r="A63" s="15" t="s">
        <v>72</v>
      </c>
      <c r="B63" s="15"/>
      <c r="C63" s="11"/>
      <c r="D63" s="15" t="s">
        <v>73</v>
      </c>
      <c r="E63" s="14"/>
      <c r="F63" s="11"/>
    </row>
    <row r="64" s="1" customFormat="1" ht="20.1" customHeight="1" spans="1:6">
      <c r="A64" s="15" t="s">
        <v>74</v>
      </c>
      <c r="B64" s="15"/>
      <c r="C64" s="11"/>
      <c r="D64" s="14" t="s">
        <v>75</v>
      </c>
      <c r="E64" s="14"/>
      <c r="F64" s="11">
        <v>20</v>
      </c>
    </row>
    <row r="65" s="1" customFormat="1" ht="19.5" customHeight="1" spans="1:6">
      <c r="A65" s="15" t="s">
        <v>76</v>
      </c>
      <c r="B65" s="15"/>
      <c r="C65" s="11"/>
      <c r="D65" s="15" t="s">
        <v>77</v>
      </c>
      <c r="E65" s="15">
        <v>55260</v>
      </c>
      <c r="F65" s="11"/>
    </row>
    <row r="66" s="1" customFormat="1" ht="20.1" customHeight="1" spans="1:6">
      <c r="A66" s="15" t="s">
        <v>78</v>
      </c>
      <c r="B66" s="15"/>
      <c r="C66" s="11"/>
      <c r="D66" s="15" t="s">
        <v>79</v>
      </c>
      <c r="E66" s="15"/>
      <c r="F66" s="11"/>
    </row>
    <row r="67" s="1" customFormat="1" ht="20.1" customHeight="1" spans="1:6">
      <c r="A67" s="15" t="s">
        <v>80</v>
      </c>
      <c r="B67" s="15">
        <v>81510</v>
      </c>
      <c r="C67" s="11"/>
      <c r="D67" s="15" t="s">
        <v>81</v>
      </c>
      <c r="E67" s="15"/>
      <c r="F67" s="11"/>
    </row>
    <row r="68" s="1" customFormat="1" ht="20.1" customHeight="1" spans="1:6">
      <c r="A68" s="15" t="s">
        <v>82</v>
      </c>
      <c r="B68" s="15"/>
      <c r="C68" s="11"/>
      <c r="D68" s="14" t="s">
        <v>20</v>
      </c>
      <c r="E68" s="15"/>
      <c r="F68" s="11"/>
    </row>
    <row r="69" s="1" customFormat="1" ht="20.1" customHeight="1" spans="1:6">
      <c r="A69" s="15" t="s">
        <v>20</v>
      </c>
      <c r="B69" s="15"/>
      <c r="C69" s="11"/>
      <c r="D69" s="15" t="s">
        <v>20</v>
      </c>
      <c r="E69" s="15"/>
      <c r="F69" s="11"/>
    </row>
    <row r="70" s="1" customFormat="1" ht="20.1" customHeight="1" spans="1:6">
      <c r="A70" s="15"/>
      <c r="B70" s="15"/>
      <c r="C70" s="11"/>
      <c r="D70" s="15"/>
      <c r="E70" s="15"/>
      <c r="F70" s="11"/>
    </row>
    <row r="71" s="1" customFormat="1" ht="20.1" customHeight="1" spans="1:6">
      <c r="A71" s="15"/>
      <c r="B71" s="15"/>
      <c r="C71" s="11"/>
      <c r="D71" s="15"/>
      <c r="E71" s="15"/>
      <c r="F71" s="11"/>
    </row>
    <row r="72" s="1" customFormat="1" ht="20.1" customHeight="1" spans="1:6">
      <c r="A72" s="15"/>
      <c r="B72" s="15"/>
      <c r="C72" s="11"/>
      <c r="D72" s="15"/>
      <c r="E72" s="15"/>
      <c r="F72" s="11"/>
    </row>
    <row r="73" s="1" customFormat="1" ht="20.1" customHeight="1" spans="1:6">
      <c r="A73" s="15"/>
      <c r="B73" s="15"/>
      <c r="C73" s="11"/>
      <c r="D73" s="15" t="s">
        <v>20</v>
      </c>
      <c r="E73" s="15"/>
      <c r="F73" s="11"/>
    </row>
    <row r="74" s="1" customFormat="1" ht="20.1" customHeight="1" spans="1:6">
      <c r="A74" s="15"/>
      <c r="B74" s="15"/>
      <c r="C74" s="11"/>
      <c r="D74" s="15" t="s">
        <v>20</v>
      </c>
      <c r="E74" s="15"/>
      <c r="F74" s="11"/>
    </row>
    <row r="75" s="1" customFormat="1" ht="20.1" customHeight="1" spans="1:6">
      <c r="A75" s="15"/>
      <c r="B75" s="15"/>
      <c r="C75" s="11"/>
      <c r="D75" s="15" t="s">
        <v>20</v>
      </c>
      <c r="E75" s="15"/>
      <c r="F75" s="11"/>
    </row>
    <row r="76" s="1" customFormat="1" ht="20.1" customHeight="1" spans="1:6">
      <c r="A76" s="15"/>
      <c r="B76" s="15"/>
      <c r="C76" s="11"/>
      <c r="D76" s="15" t="s">
        <v>20</v>
      </c>
      <c r="E76" s="15"/>
      <c r="F76" s="11"/>
    </row>
    <row r="77" s="1" customFormat="1" ht="20.1" customHeight="1" spans="1:6">
      <c r="A77" s="15"/>
      <c r="B77" s="15"/>
      <c r="C77" s="11"/>
      <c r="D77" s="15"/>
      <c r="E77" s="15"/>
      <c r="F77" s="11"/>
    </row>
    <row r="78" s="1" customFormat="1" ht="20.1" customHeight="1" spans="1:6">
      <c r="A78" s="15"/>
      <c r="B78" s="15"/>
      <c r="C78" s="11"/>
      <c r="D78" s="15"/>
      <c r="E78" s="15"/>
      <c r="F78" s="11"/>
    </row>
    <row r="79" s="1" customFormat="1" ht="20.1" customHeight="1" spans="1:6">
      <c r="A79" s="18" t="s">
        <v>83</v>
      </c>
      <c r="B79" s="18">
        <f t="shared" ref="B79:F79" si="0">+B6+B7</f>
        <v>753092</v>
      </c>
      <c r="C79" s="18">
        <f t="shared" si="0"/>
        <v>570867</v>
      </c>
      <c r="D79" s="18" t="s">
        <v>84</v>
      </c>
      <c r="E79" s="19">
        <f t="shared" si="0"/>
        <v>753092</v>
      </c>
      <c r="F79" s="18">
        <f t="shared" si="0"/>
        <v>570867</v>
      </c>
    </row>
    <row r="80" s="1" customFormat="1" ht="20.1" customHeight="1"/>
    <row r="81" s="1" customFormat="1" ht="20.1" customHeight="1"/>
    <row r="82" s="1" customFormat="1" ht="20.1" customHeight="1"/>
    <row r="83" s="1" customFormat="1" ht="20.1" customHeight="1"/>
    <row r="84" s="1" customFormat="1" ht="20.1" customHeight="1"/>
    <row r="85" s="1" customFormat="1" ht="20.1" customHeight="1"/>
    <row r="86" s="1" customFormat="1" ht="20.1" customHeight="1"/>
    <row r="87" s="1" customFormat="1" ht="20.1" customHeight="1"/>
  </sheetData>
  <mergeCells count="3">
    <mergeCell ref="A2:F2"/>
    <mergeCell ref="A4:C4"/>
    <mergeCell ref="D4:F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冰＆火*守夜人</cp:lastModifiedBy>
  <dcterms:created xsi:type="dcterms:W3CDTF">2018-02-27T11:14:00Z</dcterms:created>
  <dcterms:modified xsi:type="dcterms:W3CDTF">2018-11-21T07:21:48Z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