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一般预算收入" sheetId="1" r:id="rId1"/>
    <sheet name="一般预算支出" sheetId="21" r:id="rId2"/>
    <sheet name="平衡表" sheetId="19" r:id="rId3"/>
    <sheet name="政府性基金收入" sheetId="10" r:id="rId4"/>
    <sheet name="政府性基金支出" sheetId="11" r:id="rId5"/>
    <sheet name="国有资本预算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02de77ac2e114cfa938a9dd549a66d4f" comment="SSRRANGE" hidden="1">#REF!</definedName>
    <definedName name="_036dad8f88fc4677891a1efd0f06defd" comment="SSRRANGE" hidden="1">#REF!</definedName>
    <definedName name="_0b169a32392c4c2ea270d2a018facf5b" comment="SSRRANGE" hidden="1">#REF!</definedName>
    <definedName name="_0baaaee3d340444e8f62fbe9498286dd" comment="SSRRANGE" hidden="1">#REF!</definedName>
    <definedName name="_0fc24905f3cf402d846fbe2903829ea2" comment="SSRRANGE" hidden="1">#REF!</definedName>
    <definedName name="_1067a5ce8f8b48febe30d4c4829a85d5" comment="SSRRANGE" hidden="1">#REF!</definedName>
    <definedName name="_125b8c3cf30a482f8598089f3c354c6a" comment="SSRRANGE" hidden="1">#REF!</definedName>
    <definedName name="_14c2305775aa4d61952f4cbe32c44558" comment="SSRRANGE" hidden="1">#REF!</definedName>
    <definedName name="_17a2b40e2aa84ba4a674ab115f93594a" comment="SSRRANGE" hidden="1">#REF!</definedName>
    <definedName name="_1a60355113414777b28707daf1e6164e" comment="SSRRANGE" hidden="1">#REF!</definedName>
    <definedName name="_1ef04b0c0cfe488eba1bbfc76d01c10d" comment="SSRRANGE" hidden="1">#REF!</definedName>
    <definedName name="_1f01cbde21f547d39849f1804b48587b" comment="SSRRANGE" hidden="1">#REF!</definedName>
    <definedName name="_1fe8af9402e54d9b97059b0788469fa1" comment="SSRRANGE" hidden="1">#REF!</definedName>
    <definedName name="_210e3c07491b4b0d88d78d8e411ecbea" comment="SSRRANGE" hidden="1">#REF!</definedName>
    <definedName name="_225a6d670be1456bb98e86f6a0f1e032" comment="SSRRANGE" hidden="1">#REF!</definedName>
    <definedName name="_22fbbc8b6431453cb8406b409e29925b" comment="SSRRANGE" hidden="1">#REF!</definedName>
    <definedName name="_257d9ce72fab4676b3fef9fee6529164" comment="SSRRANGE" hidden="1">#REF!</definedName>
    <definedName name="_285afce121dd4fce903f9dee41eba5f9" comment="SSRRANGE" hidden="1">#REF!</definedName>
    <definedName name="_2da3741144134ea0802ac651bc9e6be4" comment="SSRRANGE" hidden="1">#REF!</definedName>
    <definedName name="_2e3e4418729a470f8d2c297b6f12b101" comment="SSRRANGE" hidden="1">#REF!</definedName>
    <definedName name="_2e5ab4e7428b4484a09632307f34cd4d" comment="SSRRANGE" hidden="1">#REF!</definedName>
    <definedName name="_2fc762d518c545b8abf00b5c75d3dab0" comment="SSRRANGE" hidden="1">#REF!</definedName>
    <definedName name="_30777b7c9a7b4613990dbb88b7ebb448" comment="SSRRANGE" hidden="1">#REF!</definedName>
    <definedName name="_31bae50ff0ad459ba237f72e8790afb2" comment="SSRRANGE" hidden="1">#REF!</definedName>
    <definedName name="_32d0be2e0a3d4326b15f310bb240ea78" comment="SSRRANGE" hidden="1">#REF!</definedName>
    <definedName name="_33732187e583496f94642af055deb844" comment="SSRRANGE" hidden="1">#REF!</definedName>
    <definedName name="_34023571422244008a8ee2864fa1e209" comment="SSRRANGE" hidden="1">#REF!</definedName>
    <definedName name="_35a705d73e5f4497aa4bf0f34de6c96d" comment="SSRRANGE" hidden="1">#REF!</definedName>
    <definedName name="_385274cc73c1423fbd14fe36f72c4921" comment="SSRRANGE" hidden="1">一般预算收入!#REF!</definedName>
    <definedName name="_3ef96748b80d4bdeb7e6f4e9710181d6" comment="SSRRANGE" hidden="1">#REF!</definedName>
    <definedName name="_3f766284d064474ebe815d4b13e441f5" comment="SSRRANGE" hidden="1">#REF!</definedName>
    <definedName name="_3fabc155dfb54c8c955e12470f04a25e" comment="SSRRANGE" hidden="1">#REF!</definedName>
    <definedName name="_433a9e8a8c944800888bc6314cb585ed" comment="SSRRANGE" hidden="1">一般预算收入!#REF!</definedName>
    <definedName name="_4736e817a0784d32bd2c369eff40cfe3" comment="SSRRANGE" hidden="1">#REF!</definedName>
    <definedName name="_474cd3dd8d2c47d6bf7b577828760b7b" comment="SSRRANGE" hidden="1">#REF!</definedName>
    <definedName name="_50b5238c3c4f4f0088386036ca2a24f3" comment="SSRRANGE">#REF!</definedName>
    <definedName name="_50d31ad9358f4df980d504ae279d7fae" comment="SSRRANGE" hidden="1">#REF!</definedName>
    <definedName name="_557405bb629d4ecdb00f48cbe58a7252" comment="SSRRANGE" hidden="1">#REF!</definedName>
    <definedName name="_56af22670e4546bab06be9222cb17062" comment="SSRRANGE" hidden="1">#REF!</definedName>
    <definedName name="_57ca64627ac946e5ab5b2460fe03363e" comment="SSRRANGE" hidden="1">#REF!</definedName>
    <definedName name="_58f196337c704e628a61f0c0e60b729f" comment="SSRRANGE" hidden="1">#REF!</definedName>
    <definedName name="_59ffe6a632fd4011b1913b0df82124f7" comment="SSRRANGE" hidden="1">#REF!</definedName>
    <definedName name="_5f3fcba5f5134d50be86d1b72d965ee4" comment="SSRRANGE" hidden="1">#REF!</definedName>
    <definedName name="_5fd9eb911cd844f8912e061db3458f48" comment="SSRRANGE" hidden="1">#REF!</definedName>
    <definedName name="_62120dade4674a0a9f7685a54929b570" comment="SSRRANGE" hidden="1">#REF!</definedName>
    <definedName name="_6624510a9a4c45a083f6212a2fef63c0" comment="SSRRANGE" hidden="1">#REF!</definedName>
    <definedName name="_66f2a4d2338a487f99614ce9ad7776b1" comment="SSRRANGE" hidden="1">#REF!</definedName>
    <definedName name="_6a1a4fba30d14ed4b039ab2ab1c5cbb2" comment="SSRRANGE" hidden="1">#REF!</definedName>
    <definedName name="_6b1c7f1bd01c4c94bc597682b126d36f" comment="SSRRANGE" hidden="1">#REF!</definedName>
    <definedName name="_6c00531d16ea4e4ba36779438e84cba9" comment="SSRRANGE" hidden="1">#REF!</definedName>
    <definedName name="_6c79dd858d2c4620b84be6fd65e109b3" comment="SSRRANGE" hidden="1">#REF!</definedName>
    <definedName name="_6e711e269f5442d7ac39498f77721dfa" comment="SSRRANGE" hidden="1">#REF!</definedName>
    <definedName name="_6ec358ca732748c8abfcc63a021c1d2f" comment="SSRRANGE" hidden="1">#REF!</definedName>
    <definedName name="_6ed731d8dabb441f97c9fce56231de7d" comment="SSRRANGE" hidden="1">一般预算收入!#REF!</definedName>
    <definedName name="_721fa9380b4440e38cc8443fdc90f7dc" comment="SSRRANGE" hidden="1">#REF!</definedName>
    <definedName name="_744ba431ea3047ada6da29a2473b9ffd" comment="SSRRANGE" hidden="1">#REF!</definedName>
    <definedName name="_7b586fc6e4d947f8a4479618aaf9d772" comment="SSRRANGE" hidden="1">#REF!</definedName>
    <definedName name="_7b87782df65047d8aed6692cc16fe56d" comment="SSRRANGE" hidden="1">一般预算收入!#REF!</definedName>
    <definedName name="_7ebe2351d67d4271a8be18f38b1a73ab" comment="SSRRANGE" hidden="1">一般预算收入!$A$5:$A$36</definedName>
    <definedName name="_7fb480cc99ce456487ced2ffcc2e87a4" comment="SSRRANGE" hidden="1">#REF!</definedName>
    <definedName name="_7fc309a4004b4b1cb100194915fa9d45" comment="SSRRANGE" hidden="1">#REF!</definedName>
    <definedName name="_8182b4eafcb044ee8a2aa3f70619c05e" comment="SSRRANGE" hidden="1">#REF!</definedName>
    <definedName name="_82dcfd2f5e4b45e88da72adb0cb150b0" comment="SSRRANGE" hidden="1">#REF!</definedName>
    <definedName name="_837effe78e584fd7aa3b9398e5b0b0e3" comment="SSRRANGE" hidden="1">#REF!</definedName>
    <definedName name="_867013e93fc54374b9fe10ec6db29789" comment="SSRRANGE" hidden="1">#REF!</definedName>
    <definedName name="_87672c1849e341ac8d5b4db4b0c8d3e2" comment="SSRRANGE" hidden="1">#REF!</definedName>
    <definedName name="_88020d70a20f47efb92e8130c2aefdc9" comment="SSRRANGE" hidden="1">#REF!</definedName>
    <definedName name="_89236e47625e400bbe52fe0c7f0c873b" comment="SSRRANGE" hidden="1">#REF!</definedName>
    <definedName name="_8d7393b7fdcb420a93f1a3d60d1c2246" comment="SSRRANGE" hidden="1">#REF!</definedName>
    <definedName name="_907c42abfa2943c28e9d4c6bcb0e9c71" comment="SSRRANGE" hidden="1">#REF!</definedName>
    <definedName name="_913a80a7f51543c1812a795cae8f34ab" comment="SSRRANGE" hidden="1">#REF!</definedName>
    <definedName name="_9213c19a87934539977bfae95031b5c4" comment="SSRRANGE" hidden="1">#REF!</definedName>
    <definedName name="_970a96e156da4e92ad9a005af5f81020" comment="SSRRANGE" hidden="1">#REF!</definedName>
    <definedName name="_97874ecea49140d1885274c0e09c1a2f" comment="SSRRANGE" hidden="1">#REF!</definedName>
    <definedName name="_98eefc31ae79428b9b78c4d1a451cb01" comment="SSRRANGE" hidden="1">#REF!</definedName>
    <definedName name="_9bd3bd1244d74ef08e48d3587cc13d55" comment="SSRRANGE" hidden="1">#REF!</definedName>
    <definedName name="_9d24980f490e44e28318544c9246ba8d" comment="SSRRANGE" hidden="1">#REF!</definedName>
    <definedName name="_a08544d8e4cb4e17958ed7dbc5aaed7d" comment="SSRRANGE" hidden="1">#REF!</definedName>
    <definedName name="_a0e7f8afd779482aa49c4a0964a51f2d" comment="SSRRANGE" hidden="1">#REF!</definedName>
    <definedName name="_a3a0a2bbdb1e487cb75850dacb241584" comment="SSRRANGE" hidden="1">#REF!</definedName>
    <definedName name="_a66491c4e6854b7fa840bc557fad456a" comment="SSRRANGE" hidden="1">#REF!</definedName>
    <definedName name="_a8e0e839fa17474893f41749ab443ab1" comment="SSRRANGE" hidden="1">#REF!</definedName>
    <definedName name="_aa4263d03afe41c48605acf48bf643d3" comment="SSRRANGE" hidden="1">#REF!</definedName>
    <definedName name="_ab3f0cfb3aaa49919ff5d03987d8daaa" comment="SSRRANGE" hidden="1">#REF!</definedName>
    <definedName name="_abc65329695543cc822f52cc7be4e4e6" comment="SSRRANGE">#REF!</definedName>
    <definedName name="_b0762023a7444b219ac478e661c9445a" comment="SSRRANGE" hidden="1">#REF!</definedName>
    <definedName name="_b114394b6da8424eb97d8f42ed0afb48" comment="SSRRANGE" hidden="1">#REF!</definedName>
    <definedName name="_b21232f75d374bf58294433132453b46" comment="SSRRANGE" hidden="1">#REF!</definedName>
    <definedName name="_b5aed27cb9984d0c871ef1c430b67540" comment="SSRRANGE" hidden="1">#REF!</definedName>
    <definedName name="_b94fc8d8a689441b974712076290db40" comment="SSRRANGE" hidden="1">#REF!</definedName>
    <definedName name="_b9650932eed043f09c0b5f49ef8004fb" comment="SSRRANGE" hidden="1">#REF!</definedName>
    <definedName name="_bac49ed7849e47be80ac537225bbc541" comment="SSRRANGE" hidden="1">#REF!</definedName>
    <definedName name="_bb1cfd95ba744ba68ff4c52b7429e3f9" comment="SSRRANGE" hidden="1">#REF!</definedName>
    <definedName name="_be00790e25e6447e91861daad98a5a40" comment="SSRRANGE" hidden="1">#REF!</definedName>
    <definedName name="_bea9adad0ad247a085b1802945064629" comment="SSRRANGE" hidden="1">#REF!</definedName>
    <definedName name="_c22ee052039b4044ae6fe6418cfeb458" comment="SSRRANGE" hidden="1">#REF!</definedName>
    <definedName name="_c3611bfb369e4de382e55d902a057662" comment="SSRRANGE" hidden="1">#REF!</definedName>
    <definedName name="_c3a3dbbd4db84b2389a1b47cb8f77038" comment="SSRRANGE" hidden="1">#REF!</definedName>
    <definedName name="_c518435ae2c940bebc8552e064bba4c5" comment="SSRRANGE" hidden="1">#REF!</definedName>
    <definedName name="_c520651c2040457c8ff904d456930e4c" comment="SSRRANGE" hidden="1">#REF!</definedName>
    <definedName name="_c7dbd0e208cb4fb39f1563f1b2f2d3ac" comment="SSRRANGE" hidden="1">#REF!</definedName>
    <definedName name="_c88de00fb1f64b958c15efc34bb3336e" comment="SSRRANGE" hidden="1">一般预算收入!#REF!</definedName>
    <definedName name="_c8ad141c5b714b3daa4ff812e5c33554" comment="SSRRANGE" hidden="1">#REF!</definedName>
    <definedName name="_c9f014ff75604920bd1e14f14ed09dc3" comment="SSRRANGE" hidden="1">#REF!</definedName>
    <definedName name="_cb4dfebf367e42c496462f845c3b7d7a" comment="SSRRANGE" hidden="1">#REF!</definedName>
    <definedName name="_cd5cfc69f52a4633b54c9f32fb87d339" comment="SSRRANGE" hidden="1">#REF!</definedName>
    <definedName name="_cd889bb3030243c8b34d267f28844812" comment="SSRRANGE" hidden="1">#REF!</definedName>
    <definedName name="_d141dd9db36f4b9db0fe4e9ca966583b" comment="SSRRANGE" hidden="1">#REF!</definedName>
    <definedName name="_d260e8624c2b47c4a5d45e859c37cf34" comment="SSRRANGE" hidden="1">#REF!</definedName>
    <definedName name="_d29861232fb04cac951a432b9b63cf0f" comment="SSRRANGE" hidden="1">#REF!</definedName>
    <definedName name="_d29945ee86c4485daef04a07d194c9da" comment="SSRRANGE" hidden="1">#REF!</definedName>
    <definedName name="_d4d03c9169f4487c8a4c2d9aa1d35dc5" comment="SSRRANGE" hidden="1">#REF!</definedName>
    <definedName name="_d578c0c93be746aabb15f4da4813bd02" comment="SSRRANGE" hidden="1">#REF!</definedName>
    <definedName name="_d707b8fb21584df9be728f5239853241" comment="SSRRANGE" hidden="1">#REF!</definedName>
    <definedName name="_d81c724bc08a46de87a0be68a2696347" comment="SSRRANGE" hidden="1">#REF!</definedName>
    <definedName name="_d82f041b325244f8820a0a87bf72dea3" comment="SSRRANGE" hidden="1">#REF!</definedName>
    <definedName name="_d90250d59e7f40d79d58199483edd662" comment="SSRRANGE" hidden="1">#REF!</definedName>
    <definedName name="_d90d49412b8c45f48fcc9f6723804354" comment="SSRRANGE" hidden="1">一般预算收入!#REF!</definedName>
    <definedName name="_df39fc141e254692a5ac4e094859d0c1" comment="SSRRANGE" hidden="1">#REF!</definedName>
    <definedName name="_e09bb095fd3f4eacb136a4b78f3808be" comment="SSRRANGE" hidden="1">#REF!</definedName>
    <definedName name="_e11526d04145435e9c58af10b6b516c2" comment="SSRRANGE" hidden="1">#REF!</definedName>
    <definedName name="_e310957686d443f48e9cc4d5e22d3322" comment="SSRRANGE" hidden="1">#REF!</definedName>
    <definedName name="_e4b148880a854922ae946f692723a24e" comment="SSRRANGE" hidden="1">#REF!</definedName>
    <definedName name="_e4df92604e1c4d0c88ea47ad431797be" comment="SSRRANGE" hidden="1">#REF!</definedName>
    <definedName name="_e5782308e961483b9e62996ca779cd12" comment="SSRRANGE" hidden="1">#REF!</definedName>
    <definedName name="_e9e23db218fc4380ae27fca90f9b68b4" comment="SSRRANGE" hidden="1">#REF!</definedName>
    <definedName name="_eb31158d9d4748f19ca1fde69cd5c9d3" comment="SSRRANGE" hidden="1">#REF!</definedName>
    <definedName name="_f00e920b76fe47079804ff92a77a98a5" comment="SSRRANGE" hidden="1">#REF!</definedName>
    <definedName name="_f04f53b7ab27455cb9ee6c621a8f0c57" comment="SSRRANGE" hidden="1">#REF!</definedName>
    <definedName name="_f277b7d387794e009cedd1710faa6efc" comment="SSRRANGE" hidden="1">#REF!</definedName>
    <definedName name="_f4e83da5d8cc4548ad8133d18b126b23" comment="SSRRANGE" hidden="1">#REF!</definedName>
    <definedName name="_f751d3bfc6be420686c9ddfa3f7db9b3" comment="SSRRANGE" hidden="1">#REF!</definedName>
    <definedName name="_f9190b616b27451faadb1385527ef0a1" comment="SSRRANGE" hidden="1">#REF!</definedName>
    <definedName name="_fcfdc7ab184e4666bcdb0d810dca3463" comment="SSRRANGE" hidden="1">#REF!</definedName>
    <definedName name="_xlnm.Print_Area" localSheetId="3">政府性基金收入!$B$2:$D$45</definedName>
    <definedName name="_Order1" hidden="1">255</definedName>
    <definedName name="_Order2" hidden="1">255</definedName>
    <definedName name="A">#REF!</definedName>
    <definedName name="B">#REF!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CZ">4</definedName>
    <definedName name="Database" hidden="1">#REF!</definedName>
    <definedName name="database2">#REF!</definedName>
    <definedName name="database3">'[3]94收费、罚没、专项'!$A$5:$B$116</definedName>
    <definedName name="DS">2</definedName>
    <definedName name="GK_A">1700000000</definedName>
    <definedName name="GK_B">1702000000</definedName>
    <definedName name="GK_C">1703000000</definedName>
    <definedName name="GK_D">1704000000</definedName>
    <definedName name="GK_E">1720000000</definedName>
    <definedName name="GK_F">1710000000</definedName>
    <definedName name="GK_G">1706000000</definedName>
    <definedName name="GK_H">1714000000</definedName>
    <definedName name="GK_I">1713000000</definedName>
    <definedName name="GK_J">1715000000</definedName>
    <definedName name="GK_K">1716000000</definedName>
    <definedName name="GK_L">1708000000</definedName>
    <definedName name="GK_M">1707000000</definedName>
    <definedName name="GK_N">1711000000</definedName>
    <definedName name="GK_O">1718000000</definedName>
    <definedName name="GK_P">1719000000</definedName>
    <definedName name="GK_Q">1717000000</definedName>
    <definedName name="GK_R">1709000000</definedName>
    <definedName name="GS">1</definedName>
    <definedName name="gxxe2003">'[4]P1012001'!$A$6:$E$117</definedName>
    <definedName name="HG">3</definedName>
    <definedName name="hhhh">#REF!</definedName>
    <definedName name="JC_DS">3</definedName>
    <definedName name="JC_QX">4</definedName>
    <definedName name="JC_SS">2</definedName>
    <definedName name="JC_XZ">5</definedName>
    <definedName name="JC_ZY">1</definedName>
    <definedName name="kkkk">'[3]94收费、罚没、专项'!$A$5:$AE$49</definedName>
    <definedName name="_xlnm.Print_Area">#N/A</definedName>
    <definedName name="_xlnm.Print_Titles">#REF!</definedName>
    <definedName name="QT">5</definedName>
    <definedName name="RQ">20070731</definedName>
    <definedName name="TQ">20060731</definedName>
    <definedName name="TTQ">20050729</definedName>
    <definedName name="汇率">[5]_x0004_栗w_x0010_壄O!$L$3</definedName>
    <definedName name="全额差额比例">#REF!</definedName>
    <definedName name="生产列1">[5]_x0004_栗w_x0010_壄O!$O$5:$O$22</definedName>
    <definedName name="生产列11">[5]_x0004_栗w_x0010_壄O!$O$5:$O$18</definedName>
    <definedName name="生产列15">[5]_x0004_栗w_x0010_壄O!$N$5:$N$28</definedName>
    <definedName name="生产列16">[5]_x0004_栗w_x0010_壄O!$O$5:$O$21</definedName>
    <definedName name="生产列17">[5]_x0004_栗w_x0010_壄O!$M$5:$M$25</definedName>
    <definedName name="生产列19">[5]_x0004_栗w_x0010_壄O!$P$5:$P$19</definedName>
    <definedName name="生产列2">[5]_x0004_栗w_x0010_壄O!$O$5:$O$19</definedName>
    <definedName name="生产列20">[5]_x0004_栗w_x0010_壄O!$M$5:$M$12</definedName>
    <definedName name="生产列3">[5]_x0004_栗w_x0010_壄O!$M$5:$M$18</definedName>
    <definedName name="生产列4">[5]_x0004_栗w_x0010_壄O!$O$5:$O$30</definedName>
    <definedName name="生产列5">[5]_x0004_栗w_x0010_壄O!$F$6:$F$37</definedName>
    <definedName name="生产列6">[5]_x0004_栗w_x0010_壄O!$O$5:$O$18</definedName>
    <definedName name="生产列7">[5]_x0004_栗w_x0010_壄O!$O$5:$O$17</definedName>
    <definedName name="生产列8">[5]_x0004_栗w_x0010_壄O!$O$5:$O$21</definedName>
    <definedName name="生产列9">[5]_x0004_栗w_x0010_壄O!$O$5:$O$20</definedName>
    <definedName name="生产期">[5]_x0004_栗w_x0010_壄O!$O$5</definedName>
    <definedName name="生产期1">[5]_x0004_栗w_x0010_壄O!$O$5</definedName>
    <definedName name="生产期11">[5]_x0004_栗w_x0010_壄O!$O$5</definedName>
    <definedName name="生产期15">[5]_x0004_栗w_x0010_壄O!$N$5</definedName>
    <definedName name="生产期16">[5]_x0004_栗w_x0010_壄O!$O$5</definedName>
    <definedName name="生产期17">[5]_x0004_栗w_x0010_壄O!$M$5</definedName>
    <definedName name="生产期19">[5]_x0004_栗w_x0010_壄O!$P$5</definedName>
    <definedName name="生产期2">[5]_x0004_栗w_x0010_壄O!$O$5</definedName>
    <definedName name="生产期20">[5]_x0004_栗w_x0010_壄O!$M$5</definedName>
    <definedName name="生产期3">[5]_x0004_栗w_x0010_壄O!$M$5</definedName>
    <definedName name="生产期4">[5]_x0004_栗w_x0010_壄O!$O$5</definedName>
    <definedName name="生产期5">#REF!</definedName>
    <definedName name="生产期6">[5]_x0004_栗w_x0010_壄O!$O$5</definedName>
    <definedName name="生产期7">[5]_x0004_栗w_x0010_壄O!$O$5</definedName>
    <definedName name="生产期8">[5]_x0004_栗w_x0010_壄O!$O$5</definedName>
    <definedName name="生产期9">[5]_x0004_栗w_x0010_壄O!$O$5</definedName>
    <definedName name="省级支出2">[6]!BM8_SelectZBM.BM8_ZBMSumOption</definedName>
    <definedName name="省级支出表">[6]!BM8_SelectZBM.BM8_ZBMChangeKMM</definedName>
  </definedNames>
  <calcPr calcId="144525"/>
</workbook>
</file>

<file path=xl/sharedStrings.xml><?xml version="1.0" encoding="utf-8"?>
<sst xmlns="http://schemas.openxmlformats.org/spreadsheetml/2006/main" count="559" uniqueCount="490">
  <si>
    <t>表一</t>
  </si>
  <si>
    <t>2023年一般公共预算收入调整表</t>
  </si>
  <si>
    <t>单位：万元</t>
  </si>
  <si>
    <t>项目</t>
  </si>
  <si>
    <t>预算数</t>
  </si>
  <si>
    <t>预算调整数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</si>
  <si>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</si>
  <si>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</si>
  <si>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</si>
  <si>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</si>
  <si>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</si>
  <si>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</si>
  <si>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</si>
  <si>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</si>
  <si>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</si>
  <si>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</si>
  <si>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</si>
  <si>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</si>
  <si>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</si>
  <si>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</si>
  <si>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</si>
  <si>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</si>
  <si>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</si>
  <si>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</si>
  <si>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</si>
  <si>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</si>
  <si>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</si>
  <si>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</si>
  <si>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</si>
  <si>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</si>
  <si>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</si>
  <si>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</si>
  <si>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</si>
  <si>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2023年地方一般公共预算支出调整表</t>
  </si>
  <si>
    <t>表六</t>
  </si>
  <si>
    <t>科目编码</t>
  </si>
  <si>
    <t>科目名称</t>
  </si>
  <si>
    <t>地方一般公共预算支出合计</t>
  </si>
  <si>
    <t xml:space="preserve">  一般公共服务支出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</si>
  <si>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</si>
  <si>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</si>
  <si>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</si>
  <si>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</si>
  <si>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</si>
  <si>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</si>
  <si>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</si>
  <si>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</si>
  <si>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</si>
  <si>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纪检监察事务</t>
  </si>
  <si>
    <t xml:space="preserve">    商贸事务</t>
  </si>
  <si>
    <t xml:space="preserve">    知识产权事务</t>
  </si>
  <si>
    <t xml:space="preserve">    民族事务</t>
  </si>
  <si>
    <t xml:space="preserve">    港澳台事务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</si>
  <si>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</si>
  <si>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</si>
  <si>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</si>
  <si>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党委办公厅(室)及相关机构事务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</si>
  <si>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</si>
  <si>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</si>
  <si>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</si>
  <si>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</si>
  <si>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</si>
  <si>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</si>
  <si>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</si>
  <si>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</si>
  <si>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 xml:space="preserve">  外交支出</t>
  </si>
  <si>
    <t xml:space="preserve">    外交管理事务</t>
  </si>
  <si>
    <t xml:space="preserve">    驻外机构</t>
  </si>
  <si>
    <t xml:space="preserve">    对外援助</t>
  </si>
  <si>
    <t xml:space="preserve">    国际组织</t>
  </si>
  <si>
    <t xml:space="preserve">    对外合作与交流</t>
  </si>
  <si>
    <t xml:space="preserve">    对外宣传</t>
  </si>
  <si>
    <t xml:space="preserve">    边界勘界联检</t>
  </si>
  <si>
    <t xml:space="preserve">    国际发展合作</t>
  </si>
  <si>
    <t xml:space="preserve">    其他外交支出</t>
  </si>
  <si>
    <t xml:space="preserve">  国防支出</t>
  </si>
  <si>
    <t xml:space="preserve">    军费</t>
  </si>
  <si>
    <t xml:space="preserve">    国防科研事业</t>
  </si>
  <si>
    <t xml:space="preserve">    专项工程</t>
  </si>
  <si>
    <t xml:space="preserve">    国防动员</t>
  </si>
  <si>
    <t xml:space="preserve">    其他国防支出</t>
  </si>
  <si>
    <t xml:space="preserve">  公共安全支出</t>
  </si>
  <si>
    <t xml:space="preserve">    武装警察部队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</si>
  <si>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</si>
  <si>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</si>
  <si>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</si>
  <si>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</si>
  <si>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</si>
  <si>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</si>
  <si>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</si>
  <si>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</si>
  <si>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</si>
  <si>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</si>
  <si>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 xml:space="preserve">  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</si>
  <si>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</si>
  <si>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</si>
  <si>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</si>
  <si>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</si>
  <si>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</si>
  <si>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</si>
  <si>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</si>
  <si>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</si>
  <si>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</si>
  <si>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</si>
  <si>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 xml:space="preserve">  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</si>
  <si>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</si>
  <si>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</si>
  <si>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</si>
  <si>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</si>
  <si>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</si>
  <si>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</si>
  <si>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</si>
  <si>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</si>
  <si>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</si>
  <si>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 xml:space="preserve">    其他科学技术支出</t>
  </si>
  <si>
    <t xml:space="preserve">  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</si>
  <si>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</si>
  <si>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</si>
  <si>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</si>
  <si>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</si>
  <si>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</si>
  <si>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</si>
  <si>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 xml:space="preserve">  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</si>
  <si>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</si>
  <si>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</si>
  <si>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</si>
  <si>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</si>
  <si>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</si>
  <si>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</si>
  <si>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</si>
  <si>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</si>
  <si>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</si>
  <si>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</si>
  <si>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</si>
  <si>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</si>
  <si>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</si>
  <si>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</si>
  <si>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</si>
  <si>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</si>
  <si>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</si>
  <si>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</si>
  <si>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</si>
  <si>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财政代缴社会保险费支出</t>
  </si>
  <si>
    <t xml:space="preserve">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</si>
  <si>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</si>
  <si>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</si>
  <si>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</si>
  <si>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</si>
  <si>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</si>
  <si>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</si>
  <si>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</si>
  <si>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</si>
  <si>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</si>
  <si>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</si>
  <si>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</si>
  <si>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</si>
  <si>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老龄卫生健康事务</t>
  </si>
  <si>
    <t xml:space="preserve">    其他卫生健康支出</t>
  </si>
  <si>
    <t xml:space="preserve">  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</si>
  <si>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</si>
  <si>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</si>
  <si>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</si>
  <si>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</si>
  <si>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</si>
  <si>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退耕还林还草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</si>
  <si>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</si>
  <si>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</si>
  <si>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</si>
  <si>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</si>
  <si>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</si>
  <si>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</si>
  <si>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</si>
  <si>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</si>
  <si>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</si>
  <si>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 xml:space="preserve">  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</si>
  <si>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</si>
  <si>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</si>
  <si>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</si>
  <si>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</si>
  <si>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</si>
  <si>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</si>
  <si>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农林水支出</t>
  </si>
  <si>
    <t xml:space="preserve">    农业农村</t>
  </si>
  <si>
    <t xml:space="preserve">    林业和草原</t>
  </si>
  <si>
    <t xml:space="preserve">    水利</t>
  </si>
  <si>
    <t xml:space="preserve">    巩固脱贫攻坚成果衔接乡村振兴</t>
  </si>
  <si>
    <t xml:space="preserve">    农村综合改革</t>
  </si>
  <si>
    <t xml:space="preserve">    普惠金融发展支出</t>
  </si>
  <si>
    <t xml:space="preserve">    目标价格补贴</t>
  </si>
  <si>
    <t xml:space="preserve">    其他农林水支出</t>
  </si>
  <si>
    <t xml:space="preserve">  交通运输支出</t>
  </si>
  <si>
    <t xml:space="preserve">    公路水路运输</t>
  </si>
  <si>
    <t xml:space="preserve">    铁路运输</t>
  </si>
  <si>
    <t xml:space="preserve">    民用航空运输</t>
  </si>
  <si>
    <t xml:space="preserve">    邮政业支出</t>
  </si>
  <si>
    <t xml:space="preserve">    车辆购置税支出</t>
  </si>
  <si>
    <t xml:space="preserve">    其他交通运输支出</t>
  </si>
  <si>
    <t xml:space="preserve">  资源勘探工业信息等支出</t>
  </si>
  <si>
    <t xml:space="preserve">    资源勘探开发</t>
  </si>
  <si>
    <t xml:space="preserve">    制造业</t>
  </si>
  <si>
    <t xml:space="preserve">    建筑业</t>
  </si>
  <si>
    <t xml:space="preserve">    工业和信息产业监管</t>
  </si>
  <si>
    <t xml:space="preserve">    国有资产监管</t>
  </si>
  <si>
    <t xml:space="preserve">    支持中小企业发展和管理支出</t>
  </si>
  <si>
    <t xml:space="preserve">    其他资源勘探工业信息等支出</t>
  </si>
  <si>
    <t xml:space="preserve">  商业服务业等支出</t>
  </si>
  <si>
    <t xml:space="preserve">    商业流通事务</t>
  </si>
  <si>
    <t xml:space="preserve">    涉外发展服务支出</t>
  </si>
  <si>
    <t xml:space="preserve">    其他商业服务业等支出</t>
  </si>
  <si>
    <t xml:space="preserve">  金融支出</t>
  </si>
  <si>
    <t xml:space="preserve">    金融部门行政支出</t>
  </si>
  <si>
    <t xml:space="preserve">    金融部门监管支出</t>
  </si>
  <si>
    <t xml:space="preserve">    金融发展支出</t>
  </si>
  <si>
    <t xml:space="preserve">    金融调控支出</t>
  </si>
  <si>
    <t xml:space="preserve">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</si>
  <si>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</si>
  <si>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</si>
  <si>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</si>
  <si>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</si>
  <si>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</si>
  <si>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</si>
  <si>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</si>
  <si>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</si>
  <si>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</si>
  <si>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</si>
  <si>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</si>
  <si>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气象事务</t>
  </si>
  <si>
    <t xml:space="preserve">    其他自然资源海洋气象等支出</t>
  </si>
  <si>
    <t xml:space="preserve">  住房保障支出</t>
  </si>
  <si>
    <t xml:space="preserve">    保障性安居工程支出</t>
  </si>
  <si>
    <t xml:space="preserve">    住房改革支出</t>
  </si>
  <si>
    <t xml:space="preserve">    城乡社区住宅</t>
  </si>
  <si>
    <t xml:space="preserve">  粮油物资储备支出</t>
  </si>
  <si>
    <t xml:space="preserve">    粮油物资事务</t>
  </si>
  <si>
    <t xml:space="preserve">    能源储备</t>
  </si>
  <si>
    <t xml:space="preserve">    粮油储备</t>
  </si>
  <si>
    <t xml:space="preserve">    重要商品储备</t>
  </si>
  <si>
    <t xml:space="preserve">  灾害防治及应急管理支出</t>
  </si>
  <si>
    <t xml:space="preserve">    应急管理事务</t>
  </si>
  <si>
    <t xml:space="preserve">    消防救援事务</t>
  </si>
  <si>
    <t xml:space="preserve">    矿山安全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</si>
  <si>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</si>
  <si>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</si>
  <si>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</si>
  <si>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</si>
  <si>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</si>
  <si>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</si>
  <si>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</si>
  <si>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</si>
  <si>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</si>
  <si>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</si>
  <si>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</si>
  <si>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</si>
  <si>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</si>
  <si>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 xml:space="preserve">   预备费</t>
  </si>
  <si>
    <t>表三</t>
  </si>
  <si>
    <t>2023年一般公共预算收支平衡调整表</t>
  </si>
  <si>
    <t>收入</t>
  </si>
  <si>
    <t>支出</t>
  </si>
  <si>
    <t>代码</t>
  </si>
  <si>
    <t>名称</t>
  </si>
  <si>
    <t>预算数调整数</t>
  </si>
  <si>
    <t>填报开始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</si>
  <si>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</si>
  <si>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</si>
  <si>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</si>
  <si>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</si>
  <si>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</si>
  <si>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</si>
  <si>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</si>
  <si>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</si>
  <si>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</si>
  <si>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</si>
  <si>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</si>
  <si>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</si>
  <si>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</si>
  <si>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</si>
  <si>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</si>
  <si>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</si>
  <si>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</si>
  <si>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</si>
  <si>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</si>
  <si>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</si>
  <si>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</si>
  <si>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</si>
  <si>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</si>
  <si>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</si>
  <si>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</si>
  <si>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</si>
  <si>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</si>
  <si>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</si>
  <si>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</si>
  <si>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</si>
  <si>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</si>
  <si>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</si>
  <si>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</si>
  <si>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</si>
  <si>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</si>
  <si>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</si>
  <si>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</si>
  <si>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</si>
  <si>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</si>
  <si>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</si>
  <si>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</si>
  <si>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</si>
  <si>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</si>
  <si>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</si>
  <si>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</si>
  <si>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</si>
  <si>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</si>
  <si>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</si>
  <si>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</si>
  <si>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</si>
  <si>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</si>
  <si>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增值税留抵退税转移支付收入</t>
  </si>
  <si>
    <t xml:space="preserve">      其它退税减税降费转移支付收入</t>
  </si>
  <si>
    <t xml:space="preserve">      补充县区财力转移支付收入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</si>
  <si>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</si>
  <si>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</si>
  <si>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</si>
  <si>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</si>
  <si>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</si>
  <si>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</si>
  <si>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</si>
  <si>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</si>
  <si>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</si>
  <si>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</si>
  <si>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</si>
  <si>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</si>
  <si>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</si>
  <si>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</si>
  <si>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</si>
  <si>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</si>
  <si>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</si>
  <si>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</si>
  <si>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</si>
  <si>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</si>
  <si>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</si>
  <si>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</si>
  <si>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</si>
  <si>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下级上解收入</t>
  </si>
  <si>
    <t xml:space="preserve">    体制上解收入</t>
  </si>
  <si>
    <t xml:space="preserve">    专项上解收入</t>
  </si>
  <si>
    <t xml:space="preserve">  待偿债置换一般债券上年结余</t>
  </si>
  <si>
    <t xml:space="preserve">  上年结余收入</t>
  </si>
  <si>
    <t xml:space="preserve">  调入资金</t>
  </si>
  <si>
    <t xml:space="preserve">    从政府性基金预算调入</t>
  </si>
  <si>
    <t xml:space="preserve">  补助下级支出</t>
  </si>
  <si>
    <t xml:space="preserve">      其中：从抗疫特别国债调入</t>
  </si>
  <si>
    <t xml:space="preserve">  调出资金</t>
  </si>
  <si>
    <t xml:space="preserve">    从国有资本经营预算调入</t>
  </si>
  <si>
    <t xml:space="preserve">  安排预算稳定调节基金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</si>
  <si>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</si>
  <si>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</si>
  <si>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</si>
  <si>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地方政府一般债务还本支出</t>
  </si>
  <si>
    <t xml:space="preserve">  地方政府一般债务转贷收入</t>
  </si>
  <si>
    <t xml:space="preserve">  地方政府一般债务转贷支出</t>
  </si>
  <si>
    <t xml:space="preserve">  区域间转移性收入</t>
  </si>
  <si>
    <t xml:space="preserve">  区域间转移性支出</t>
  </si>
  <si>
    <t xml:space="preserve">    接受其他地区援助收入</t>
  </si>
  <si>
    <t xml:space="preserve">    援助其他地区支出</t>
  </si>
  <si>
    <t xml:space="preserve">    生态保护补偿转移性收入</t>
  </si>
  <si>
    <t xml:space="preserve">    生态保护补偿转移性支出</t>
  </si>
  <si>
    <t xml:space="preserve">    土地指标调剂转移性收入</t>
  </si>
  <si>
    <t xml:space="preserve">    土地指标调剂转移性支出</t>
  </si>
  <si>
    <t xml:space="preserve">    其他转移性收入</t>
  </si>
  <si>
    <t xml:space="preserve">    其他转移性支出</t>
  </si>
  <si>
    <t xml:space="preserve">  动用预算稳定调节基金</t>
  </si>
  <si>
    <t xml:space="preserve">  计划单列市上解省支出</t>
  </si>
  <si>
    <t xml:space="preserve">  省补助计划单列市收入</t>
  </si>
  <si>
    <t xml:space="preserve">  省补助计划单列市支出</t>
  </si>
  <si>
    <t xml:space="preserve">  计划单列市上解省收入</t>
  </si>
  <si>
    <t xml:space="preserve">  年终结余</t>
  </si>
  <si>
    <t>收入总计</t>
  </si>
  <si>
    <t>支出总计</t>
  </si>
  <si>
    <t>2023年政府性基金预算收入调整表</t>
  </si>
  <si>
    <t>调整预算数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</si>
  <si>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</si>
  <si>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</si>
  <si>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</si>
  <si>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</si>
  <si>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</si>
  <si>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</si>
  <si>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</si>
  <si>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</si>
  <si>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</si>
  <si>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</si>
  <si>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</si>
  <si>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</si>
  <si>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</si>
  <si>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</si>
  <si>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</si>
  <si>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</si>
  <si>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</si>
  <si>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</si>
  <si>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</si>
  <si>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</si>
  <si>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</si>
  <si>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</si>
  <si>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</si>
  <si>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</si>
  <si>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</si>
  <si>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</si>
  <si>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十五、其他政府性基金收入</t>
  </si>
  <si>
    <t>十六、专项债券对应项目专项收入</t>
  </si>
  <si>
    <t>政府性基金补助收入</t>
  </si>
  <si>
    <t>政府性基金上解收入</t>
  </si>
  <si>
    <t>上年结余收入</t>
  </si>
  <si>
    <t>调入资金</t>
  </si>
  <si>
    <t xml:space="preserve">  其中：地方政府性基金调入专项收入</t>
  </si>
  <si>
    <t>地方政府专项债务收入</t>
  </si>
  <si>
    <t>地方政府专项债务转贷收入</t>
  </si>
  <si>
    <t>表十</t>
  </si>
  <si>
    <t>2023年政府性基金预算支出调整表</t>
  </si>
  <si>
    <t>当年预算收入安排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</si>
  <si>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</si>
  <si>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</si>
  <si>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</si>
  <si>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</si>
  <si>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</si>
  <si>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</si>
  <si>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</si>
  <si>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</si>
  <si>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</si>
  <si>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</si>
  <si>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</si>
  <si>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</si>
  <si>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</si>
  <si>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</si>
  <si>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</si>
  <si>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</si>
  <si>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</si>
  <si>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</si>
  <si>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</si>
  <si>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</si>
  <si>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</si>
  <si>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</si>
  <si>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</si>
  <si>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</si>
  <si>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</si>
  <si>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</si>
  <si>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</si>
  <si>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</si>
  <si>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</si>
  <si>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</si>
  <si>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</si>
  <si>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</si>
  <si>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</si>
  <si>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</si>
  <si>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</si>
  <si>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</si>
  <si>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</si>
  <si>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</si>
  <si>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</si>
  <si>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</si>
  <si>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</si>
  <si>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</si>
  <si>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抗疫特别国债财务基金支出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</si>
  <si>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</si>
  <si>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</si>
  <si>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</si>
  <si>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</si>
  <si>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 xml:space="preserve">  政府性基金补助支出</t>
  </si>
  <si>
    <t xml:space="preserve">  政府性基金上解支出</t>
  </si>
  <si>
    <t xml:space="preserve">  年终结余（转）</t>
  </si>
  <si>
    <t xml:space="preserve">  地方政府专项债务还本支出</t>
  </si>
  <si>
    <t xml:space="preserve">  地方政府专项债务转贷支出</t>
  </si>
  <si>
    <t>总计</t>
  </si>
  <si>
    <t>2023年潜江市国有资本经营预算调整表</t>
  </si>
  <si>
    <t>填报单位：</t>
  </si>
  <si>
    <t>金额单位：万元</t>
  </si>
  <si>
    <r>
      <rPr>
        <sz val="12"/>
        <rFont val="宋体"/>
        <charset val="134"/>
      </rPr>
      <t>收</t>
    </r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入</t>
    </r>
  </si>
  <si>
    <r>
      <rPr>
        <sz val="12"/>
        <rFont val="宋体"/>
        <charset val="134"/>
      </rPr>
      <t>支</t>
    </r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出</t>
    </r>
  </si>
  <si>
    <r>
      <rPr>
        <sz val="12"/>
        <rFont val="宋体"/>
        <charset val="134"/>
      </rPr>
      <t>项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目</t>
    </r>
  </si>
  <si>
    <t>一、利润收入</t>
  </si>
  <si>
    <t>一、国有经济结构调整支出</t>
  </si>
  <si>
    <t>二、股利、股息收入</t>
  </si>
  <si>
    <t>二、国有企业政策性补贴</t>
  </si>
  <si>
    <t>三、产权转让收入</t>
  </si>
  <si>
    <t>三、国有资本经营预算支出</t>
  </si>
  <si>
    <t>四、清算收入</t>
  </si>
  <si>
    <t>五、其他国有资本经营收入</t>
  </si>
  <si>
    <t>……</t>
  </si>
  <si>
    <t>本年收入合计</t>
  </si>
  <si>
    <t>本年支出合计</t>
  </si>
  <si>
    <t>上年结转</t>
  </si>
  <si>
    <t>结转下年</t>
  </si>
  <si>
    <r>
      <rPr>
        <sz val="12"/>
        <rFont val="宋体"/>
        <charset val="134"/>
      </rPr>
      <t>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总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</si>
  <si>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支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出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总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</si>
</sst>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8">
    <numFmt numFmtId="176" formatCode="0_ "/>
    <numFmt numFmtId="177" formatCode="#,##0_ "/>
    <numFmt numFmtId="178" formatCode="0.00_ "/>
    <numFmt numFmtId="179" formatCode="_(&quot;$&quot;* #,##0.00_);_(&quot;$&quot;* \(#,##0.00\);_(&quot;$&quot;* &quot;-&quot;??_);_(@_)"/>
    <numFmt numFmtId="180" formatCode="#,##0;\-#,##0;&quot;-&quot;"/>
    <numFmt numFmtId="181" formatCode="&quot;$&quot;#,##0;[Red]\-&quot;$&quot;#,##0"/>
    <numFmt numFmtId="182" formatCode="&quot;$&quot;#,##0;\-&quot;$&quot;#,##0"/>
    <numFmt numFmtId="44" formatCode="_ &quot;￥&quot;* #,##0.00_ ;_ &quot;￥&quot;* \-#,##0.00_ ;_ &quot;￥&quot;* &quot;-&quot;??_ ;_ @_ "/>
    <numFmt numFmtId="183" formatCode="0.0"/>
    <numFmt numFmtId="184" formatCode="\$#,##0;\(\$#,##0\)"/>
    <numFmt numFmtId="43" formatCode="_ * #,##0.00_ ;_ * \-#,##0.00_ ;_ * &quot;-&quot;??_ ;_ @_ "/>
    <numFmt numFmtId="185" formatCode="_-&quot;$&quot;* #,##0_-;\-&quot;$&quot;* #,##0_-;_-&quot;$&quot;* &quot;-&quot;_-;_-@_-"/>
    <numFmt numFmtId="42" formatCode="_ &quot;￥&quot;* #,##0_ ;_ &quot;￥&quot;* \-#,##0_ ;_ &quot;￥&quot;* &quot;-&quot;_ ;_ @_ "/>
    <numFmt numFmtId="186" formatCode="#,##0.000"/>
    <numFmt numFmtId="187" formatCode="#,##0;\(#,##0\)"/>
    <numFmt numFmtId="41" formatCode="_ * #,##0_ ;_ * \-#,##0_ ;_ * &quot;-&quot;_ ;_ @_ "/>
    <numFmt numFmtId="188" formatCode="#,##0.0000"/>
    <numFmt numFmtId="189" formatCode="\$#,##0.00;\(\$#,##0.00\)"/>
  </numFmts>
  <fonts count="6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9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6"/>
      <color indexed="8"/>
      <name val="华文中宋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官帕眉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Helv"/>
      <charset val="134"/>
    </font>
    <font>
      <u/>
      <sz val="11"/>
      <color rgb="FF0000FF"/>
      <name val="宋体"/>
      <charset val="0"/>
      <scheme val="minor"/>
    </font>
    <font>
      <sz val="7"/>
      <name val="Small Fonts"/>
      <charset val="134"/>
    </font>
    <font>
      <b/>
      <sz val="12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2"/>
      <name val="Courier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rgb="FF006100"/>
      <name val="宋体"/>
      <charset val="0"/>
      <scheme val="minor"/>
    </font>
    <font>
      <sz val="12"/>
      <name val="Arial"/>
      <charset val="134"/>
    </font>
    <font>
      <b/>
      <sz val="11"/>
      <color rgb="FF3F3F3F"/>
      <name val="宋体"/>
      <charset val="0"/>
      <scheme val="minor"/>
    </font>
    <font>
      <sz val="10"/>
      <name val="MS Sans Serif"/>
      <charset val="134"/>
    </font>
    <font>
      <b/>
      <sz val="11"/>
      <color rgb="FFFFFFFF"/>
      <name val="宋体"/>
      <charset val="0"/>
      <scheme val="minor"/>
    </font>
    <font>
      <b/>
      <sz val="18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76">
    <xf numFmtId="0" fontId="0" fillId="0" borderId="0">
      <alignment vertical="center"/>
    </xf>
    <xf numFmtId="4" fontId="55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/>
    <xf numFmtId="0" fontId="31" fillId="2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4" fontId="51" fillId="0" borderId="0" applyFont="0" applyFill="0" applyBorder="0" applyAlignment="0" applyProtection="0"/>
    <xf numFmtId="0" fontId="54" fillId="18" borderId="21" applyNumberFormat="0" applyAlignment="0" applyProtection="0">
      <alignment vertical="center"/>
    </xf>
    <xf numFmtId="189" fontId="11" fillId="0" borderId="0"/>
    <xf numFmtId="0" fontId="53" fillId="0" borderId="0" applyProtection="0"/>
    <xf numFmtId="2" fontId="53" fillId="0" borderId="0" applyProtection="0"/>
    <xf numFmtId="0" fontId="35" fillId="0" borderId="17" applyNumberFormat="0" applyAlignment="0" applyProtection="0">
      <alignment horizontal="left" vertical="center"/>
    </xf>
    <xf numFmtId="0" fontId="43" fillId="0" borderId="0"/>
    <xf numFmtId="0" fontId="35" fillId="0" borderId="13">
      <alignment horizontal="left" vertical="center"/>
    </xf>
    <xf numFmtId="0" fontId="28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0" borderId="0" applyProtection="0"/>
    <xf numFmtId="0" fontId="25" fillId="7" borderId="0" applyNumberFormat="0" applyBorder="0" applyAlignment="0" applyProtection="0">
      <alignment vertical="center"/>
    </xf>
    <xf numFmtId="0" fontId="44" fillId="0" borderId="0"/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/>
    <xf numFmtId="9" fontId="5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/>
    <xf numFmtId="185" fontId="44" fillId="0" borderId="0" applyFont="0" applyFill="0" applyBorder="0" applyAlignment="0" applyProtection="0"/>
    <xf numFmtId="180" fontId="58" fillId="0" borderId="0" applyFill="0" applyBorder="0" applyAlignment="0"/>
    <xf numFmtId="1" fontId="4" fillId="0" borderId="1">
      <alignment vertical="center"/>
      <protection locked="0"/>
    </xf>
    <xf numFmtId="0" fontId="48" fillId="0" borderId="0"/>
    <xf numFmtId="183" fontId="4" fillId="0" borderId="1">
      <alignment vertical="center"/>
      <protection locked="0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0" borderId="0"/>
    <xf numFmtId="0" fontId="31" fillId="29" borderId="0" applyNumberFormat="0" applyBorder="0" applyAlignment="0" applyProtection="0">
      <alignment vertical="center"/>
    </xf>
    <xf numFmtId="0" fontId="1" fillId="0" borderId="0"/>
    <xf numFmtId="0" fontId="3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6" fillId="0" borderId="0"/>
    <xf numFmtId="9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3">
      <alignment horizontal="left" vertical="center"/>
    </xf>
    <xf numFmtId="0" fontId="31" fillId="21" borderId="0" applyNumberFormat="0" applyBorder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37" fontId="34" fillId="0" borderId="0"/>
    <xf numFmtId="0" fontId="46" fillId="0" borderId="0"/>
    <xf numFmtId="0" fontId="36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184" fontId="11" fillId="0" borderId="0"/>
    <xf numFmtId="43" fontId="1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188" fontId="1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56" fillId="31" borderId="2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/>
    <xf numFmtId="0" fontId="27" fillId="0" borderId="0"/>
    <xf numFmtId="0" fontId="28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179" fontId="44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46" fillId="0" borderId="0"/>
    <xf numFmtId="0" fontId="3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7" fontId="11" fillId="0" borderId="0"/>
    <xf numFmtId="0" fontId="43" fillId="0" borderId="0"/>
    <xf numFmtId="181" fontId="1" fillId="0" borderId="0" applyFont="0" applyFill="0" applyBorder="0" applyAlignment="0" applyProtection="0"/>
    <xf numFmtId="0" fontId="57" fillId="0" borderId="0" applyProtection="0"/>
    <xf numFmtId="0" fontId="44" fillId="0" borderId="0"/>
    <xf numFmtId="0" fontId="50" fillId="0" borderId="19" applyNumberFormat="0" applyFill="0" applyAlignment="0" applyProtection="0">
      <alignment vertical="center"/>
    </xf>
    <xf numFmtId="41" fontId="44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3" fillId="0" borderId="2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/>
    <xf numFmtId="0" fontId="43" fillId="0" borderId="0"/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4" fillId="0" borderId="1">
      <alignment horizontal="distributed" vertical="center" wrapText="1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/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1" fillId="0" borderId="0" applyNumberFormat="0" applyFill="0" applyBorder="0" applyAlignment="0" applyProtection="0"/>
    <xf numFmtId="0" fontId="27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7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141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0" borderId="0" xfId="0" applyFont="1" applyFill="1" applyAlignment="1"/>
    <xf numFmtId="0" fontId="5" fillId="2" borderId="0" xfId="138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2" xfId="64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vertical="center"/>
    </xf>
    <xf numFmtId="178" fontId="11" fillId="4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left" vertical="center"/>
    </xf>
    <xf numFmtId="178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10" fillId="3" borderId="3" xfId="64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left" vertical="center"/>
    </xf>
    <xf numFmtId="178" fontId="11" fillId="4" borderId="3" xfId="0" applyNumberFormat="1" applyFont="1" applyFill="1" applyBorder="1" applyAlignment="1">
      <alignment horizontal="right" vertical="center" wrapText="1"/>
    </xf>
    <xf numFmtId="0" fontId="10" fillId="3" borderId="1" xfId="64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78" fontId="11" fillId="4" borderId="1" xfId="0" applyNumberFormat="1" applyFont="1" applyFill="1" applyBorder="1" applyAlignment="1">
      <alignment horizontal="right" vertical="center" wrapText="1"/>
    </xf>
    <xf numFmtId="178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>
      <alignment horizontal="left" vertical="center"/>
    </xf>
    <xf numFmtId="0" fontId="10" fillId="3" borderId="1" xfId="109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78" fontId="12" fillId="4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1" fontId="0" fillId="3" borderId="1" xfId="0" applyNumberFormat="1" applyFont="1" applyFill="1" applyBorder="1" applyAlignment="1">
      <alignment vertical="center"/>
    </xf>
    <xf numFmtId="0" fontId="6" fillId="2" borderId="0" xfId="138" applyFont="1" applyFill="1" applyAlignment="1">
      <alignment vertical="center"/>
    </xf>
    <xf numFmtId="0" fontId="5" fillId="2" borderId="0" xfId="138" applyFont="1" applyFill="1" applyAlignment="1" applyProtection="1">
      <alignment vertical="center" wrapText="1"/>
      <protection locked="0"/>
    </xf>
    <xf numFmtId="0" fontId="5" fillId="2" borderId="0" xfId="138" applyFont="1" applyFill="1" applyAlignment="1" applyProtection="1">
      <alignment vertical="center"/>
    </xf>
    <xf numFmtId="0" fontId="9" fillId="2" borderId="0" xfId="138" applyFont="1" applyFill="1" applyAlignment="1">
      <alignment horizontal="center" vertical="center"/>
    </xf>
    <xf numFmtId="0" fontId="5" fillId="2" borderId="5" xfId="138" applyFont="1" applyFill="1" applyBorder="1" applyAlignment="1">
      <alignment horizontal="center" vertical="center"/>
    </xf>
    <xf numFmtId="0" fontId="13" fillId="0" borderId="1" xfId="91" applyFont="1" applyFill="1" applyBorder="1" applyAlignment="1">
      <alignment horizontal="center" vertical="center" wrapText="1"/>
    </xf>
    <xf numFmtId="3" fontId="5" fillId="2" borderId="1" xfId="138" applyNumberFormat="1" applyFont="1" applyFill="1" applyBorder="1" applyAlignment="1" applyProtection="1">
      <alignment horizontal="left" vertical="center" wrapText="1"/>
    </xf>
    <xf numFmtId="0" fontId="5" fillId="2" borderId="1" xfId="138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178" fontId="12" fillId="0" borderId="4" xfId="0" applyNumberFormat="1" applyFont="1" applyFill="1" applyBorder="1" applyAlignment="1">
      <alignment horizontal="right" vertical="center"/>
    </xf>
    <xf numFmtId="1" fontId="17" fillId="0" borderId="2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horizontal="right" vertical="center"/>
    </xf>
    <xf numFmtId="1" fontId="17" fillId="0" borderId="2" xfId="0" applyNumberFormat="1" applyFont="1" applyFill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vertical="center"/>
    </xf>
    <xf numFmtId="178" fontId="11" fillId="0" borderId="2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vertical="center"/>
    </xf>
    <xf numFmtId="178" fontId="11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78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10" fontId="0" fillId="0" borderId="2" xfId="0" applyNumberFormat="1" applyFont="1" applyFill="1" applyBorder="1" applyAlignment="1">
      <alignment horizontal="left" vertical="center"/>
    </xf>
    <xf numFmtId="10" fontId="0" fillId="0" borderId="2" xfId="0" applyNumberFormat="1" applyFont="1" applyFill="1" applyBorder="1" applyAlignment="1">
      <alignment vertical="center"/>
    </xf>
    <xf numFmtId="178" fontId="11" fillId="5" borderId="2" xfId="0" applyNumberFormat="1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>
      <alignment horizontal="left" vertical="center" indent="2"/>
    </xf>
    <xf numFmtId="0" fontId="0" fillId="0" borderId="3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10" fontId="0" fillId="0" borderId="12" xfId="0" applyNumberFormat="1" applyFont="1" applyFill="1" applyBorder="1" applyAlignment="1">
      <alignment vertical="center"/>
    </xf>
    <xf numFmtId="178" fontId="11" fillId="0" borderId="3" xfId="0" applyNumberFormat="1" applyFont="1" applyFill="1" applyBorder="1" applyAlignment="1" applyProtection="1">
      <alignment horizontal="right" vertical="center"/>
      <protection locked="0"/>
    </xf>
    <xf numFmtId="10" fontId="12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76" fontId="2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>
      <alignment vertical="center"/>
    </xf>
    <xf numFmtId="0" fontId="22" fillId="6" borderId="1" xfId="0" applyNumberFormat="1" applyFont="1" applyFill="1" applyBorder="1" applyAlignment="1" applyProtection="1">
      <alignment horizontal="left" vertical="center"/>
    </xf>
    <xf numFmtId="176" fontId="23" fillId="6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right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178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178" fontId="12" fillId="4" borderId="2" xfId="0" applyNumberFormat="1" applyFont="1" applyFill="1" applyBorder="1" applyAlignment="1">
      <alignment horizontal="right" vertical="center" wrapText="1"/>
    </xf>
  </cellXfs>
  <cellStyles count="176">
    <cellStyle name="常规" xfId="0" builtinId="0"/>
    <cellStyle name="千分位_97-917" xfId="1"/>
    <cellStyle name="烹拳 [0]_95" xfId="2"/>
    <cellStyle name="后继超链接" xfId="3"/>
    <cellStyle name="差_1481287694128(2)" xfId="4"/>
    <cellStyle name="好_商贸科2015年项目支出清理表20140908" xfId="5"/>
    <cellStyle name="好_任务2：2017年地方财政预算表（荆门市）0314" xfId="6"/>
    <cellStyle name="好_2017年完成情况和2018年预算草案（荆门市）2" xfId="7"/>
    <cellStyle name="Comma [0]" xfId="8"/>
    <cellStyle name="40% - 强调文字颜色 6" xfId="9" builtinId="51"/>
    <cellStyle name="Comma_1995" xfId="10"/>
    <cellStyle name="标题 4" xfId="11" builtinId="19"/>
    <cellStyle name="Currency" xfId="12"/>
    <cellStyle name="输出" xfId="13" builtinId="21"/>
    <cellStyle name="Currency1" xfId="14"/>
    <cellStyle name="Date" xfId="15"/>
    <cellStyle name="Fixed" xfId="16"/>
    <cellStyle name="Header1" xfId="17"/>
    <cellStyle name="常规 10" xfId="18"/>
    <cellStyle name="Header2" xfId="19"/>
    <cellStyle name="60% - 强调文字颜色 4" xfId="20" builtinId="44"/>
    <cellStyle name="好_2016年土地使用基金支出预算（屈家岭12.23）" xfId="21"/>
    <cellStyle name="HEADING2" xfId="22"/>
    <cellStyle name="好_商贸口2015年项目支出清理表定" xfId="23"/>
    <cellStyle name="MS Sans Serif" xfId="24"/>
    <cellStyle name="好_(7.29)2016年市级财政决算及2017年上半年预算执行情况" xfId="25"/>
    <cellStyle name="差_社保基金（给屈家岭）" xfId="26"/>
    <cellStyle name="好_社保基金（给屈家岭）" xfId="27"/>
    <cellStyle name="Norma,_laroux_4_营业在建 (2)_E21" xfId="28"/>
    <cellStyle name="Percent" xfId="29"/>
    <cellStyle name="RowLevel_0" xfId="30"/>
    <cellStyle name="40% - 强调文字颜色 5" xfId="31" builtinId="47"/>
    <cellStyle name="货币[0]" xfId="32" builtinId="7"/>
    <cellStyle name="钎霖_4岿角利" xfId="33"/>
    <cellStyle name="Currency [0] 2" xfId="34"/>
    <cellStyle name="Calc Currency (0)" xfId="35"/>
    <cellStyle name="数字" xfId="36"/>
    <cellStyle name="未定义" xfId="37"/>
    <cellStyle name="小数" xfId="38"/>
    <cellStyle name="40% - 强调文字颜色 1" xfId="39" builtinId="31"/>
    <cellStyle name="好_1　2016年市级决算" xfId="40"/>
    <cellStyle name="样式 1 2" xfId="41"/>
    <cellStyle name="20% - 强调文字颜色 6" xfId="42" builtinId="50"/>
    <cellStyle name="常规 2 3" xfId="43"/>
    <cellStyle name="20% - 强调文字颜色 5" xfId="44" builtinId="46"/>
    <cellStyle name="常规 2 2" xfId="45"/>
    <cellStyle name="强调文字颜色 5" xfId="46" builtinId="45"/>
    <cellStyle name="注释" xfId="47" builtinId="10"/>
    <cellStyle name="千位[0]_，" xfId="48"/>
    <cellStyle name="解释性文本" xfId="49" builtinId="53"/>
    <cellStyle name="差_商贸口2015年项目支出清理表定" xfId="50"/>
    <cellStyle name="样式 1" xfId="51"/>
    <cellStyle name="百分比" xfId="52" builtinId="5"/>
    <cellStyle name="20% - 强调文字颜色 1" xfId="53" builtinId="30"/>
    <cellStyle name="千位分隔" xfId="54" builtinId="3"/>
    <cellStyle name="标题 2" xfId="55" builtinId="17"/>
    <cellStyle name="好_Book1" xfId="56"/>
    <cellStyle name="警告文本" xfId="57" builtinId="11"/>
    <cellStyle name="Header2 2" xfId="58"/>
    <cellStyle name="20% - 强调文字颜色 2" xfId="59" builtinId="34"/>
    <cellStyle name="输入" xfId="60" builtinId="20"/>
    <cellStyle name="差_2015年转移支付决算7.19" xfId="61"/>
    <cellStyle name="60% - 强调文字颜色 5" xfId="62" builtinId="48"/>
    <cellStyle name="no dec" xfId="63"/>
    <cellStyle name="常规_21湖北省2015年地方财政预算表（20150331报部）" xfId="64"/>
    <cellStyle name="标题 1" xfId="65" builtinId="16"/>
    <cellStyle name="超链接" xfId="66" builtinId="8"/>
    <cellStyle name="60% - 强调文字颜色 6" xfId="67" builtinId="52"/>
    <cellStyle name="Dollar (zero dec)" xfId="68"/>
    <cellStyle name="千位_，" xfId="69"/>
    <cellStyle name="好_(8.13表四)2016年市级财政决算及2017年上半年预算执行情况" xfId="70"/>
    <cellStyle name="20% - 强调文字颜色 3" xfId="71" builtinId="38"/>
    <cellStyle name="千分位[0]_F01-1" xfId="72"/>
    <cellStyle name="差" xfId="73" builtinId="27"/>
    <cellStyle name="计算" xfId="74" builtinId="22"/>
    <cellStyle name="霓付 [0]_95" xfId="75"/>
    <cellStyle name="好_屈家岭" xfId="76"/>
    <cellStyle name="标题 3" xfId="77" builtinId="18"/>
    <cellStyle name="已访问的超链接" xfId="78" builtinId="9"/>
    <cellStyle name="好_1481287694128(2)" xfId="79"/>
    <cellStyle name="千位分隔[0]" xfId="80" builtinId="6"/>
    <cellStyle name="强调文字颜色 4" xfId="81" builtinId="41"/>
    <cellStyle name="百分比 2" xfId="82"/>
    <cellStyle name="烹拳_95" xfId="83"/>
    <cellStyle name="检查单元格" xfId="84" builtinId="23"/>
    <cellStyle name="好_社保基金预算（2018年） - 副本" xfId="85"/>
    <cellStyle name="链接单元格" xfId="86" builtinId="24"/>
    <cellStyle name="60% - 强调文字颜色 1" xfId="87" builtinId="32"/>
    <cellStyle name="40% - 强调文字颜色 4" xfId="88" builtinId="43"/>
    <cellStyle name="标题" xfId="89" builtinId="15"/>
    <cellStyle name="常规 3 4" xfId="90"/>
    <cellStyle name="常规 11" xfId="91"/>
    <cellStyle name="强调文字颜色 1" xfId="92" builtinId="29"/>
    <cellStyle name="好_2016年市级国有资本经营预算3" xfId="93"/>
    <cellStyle name="好_表二--电子版" xfId="94"/>
    <cellStyle name="强调文字颜色 2" xfId="95" builtinId="33"/>
    <cellStyle name="差_荆门市2016年预算（全市汇总）" xfId="96"/>
    <cellStyle name="40% - 强调文字颜色 3" xfId="97" builtinId="39"/>
    <cellStyle name="常规 2_荆门市2016年预算（全市汇总）" xfId="98"/>
    <cellStyle name="常规 3 2 2" xfId="99"/>
    <cellStyle name="40% - 强调文字颜色 2" xfId="100" builtinId="35"/>
    <cellStyle name="强调文字颜色 3" xfId="101" builtinId="37"/>
    <cellStyle name="Comma" xfId="102"/>
    <cellStyle name="差_商贸科2015年项目支出清理表20140908" xfId="103"/>
    <cellStyle name="Currency_1995" xfId="104"/>
    <cellStyle name="Currency [0]" xfId="105"/>
    <cellStyle name="_ET_STYLE_NoName_00_" xfId="106"/>
    <cellStyle name="20% - 强调文字颜色 4" xfId="107" builtinId="42"/>
    <cellStyle name="常规 3 3 2" xfId="108"/>
    <cellStyle name="常规_2016年全省国有资本经营收入预算表" xfId="109"/>
    <cellStyle name="60% - 强调文字颜色 3" xfId="110" builtinId="40"/>
    <cellStyle name="好_(8.11)2016年市级财政决算及2017年上半年预算执行情况" xfId="111"/>
    <cellStyle name="comma zerodec" xfId="112"/>
    <cellStyle name="常规 3" xfId="113"/>
    <cellStyle name="霓付_95" xfId="114"/>
    <cellStyle name="HEADING1" xfId="115"/>
    <cellStyle name="普通_“三部” (2)" xfId="116"/>
    <cellStyle name="汇总" xfId="117" builtinId="25"/>
    <cellStyle name="Comma [0] 2" xfId="118"/>
    <cellStyle name="差_2017年完成情况和2018年预算草案（荆门市）2" xfId="119"/>
    <cellStyle name="差_2017年完成情况和2018年预算草案（市本级）" xfId="120"/>
    <cellStyle name="好_(8.3)2016年市级财政决算及2017年上半年预算执行情况" xfId="121"/>
    <cellStyle name="60% - 强调文字颜色 2" xfId="122" builtinId="36"/>
    <cellStyle name="差_(8.11)2016年财政决算及2017年上半年预算执行情况（漳河新区）" xfId="123"/>
    <cellStyle name="Total" xfId="124"/>
    <cellStyle name="差_(8.11)2016年市级财政决算及2017年上半年预算执行情况" xfId="125"/>
    <cellStyle name="差_(8.13表四)2016年市级财政决算及2017年上半年预算执行情况" xfId="126"/>
    <cellStyle name="差_(8.3)2016年市级财政决算及2017年上半年预算执行情况" xfId="127"/>
    <cellStyle name="差_0722礼拜五汇总王科长2015年市级财政决算及2016年1-6月预算执行情况" xfId="128"/>
    <cellStyle name="常规 2" xfId="129"/>
    <cellStyle name="差_1　2016年市级决算" xfId="130"/>
    <cellStyle name="适中" xfId="131" builtinId="28"/>
    <cellStyle name="差_1481287694378(1)" xfId="132"/>
    <cellStyle name="差_2015年项目支出（金融）" xfId="133"/>
    <cellStyle name="差_2016年市级国有资本经营预算3" xfId="134"/>
    <cellStyle name="差_2016年土地使用基金支出预算（屈家岭12.23）" xfId="135"/>
    <cellStyle name="好_2015年项目支出（金融）" xfId="136"/>
    <cellStyle name="差_2016年预算表(人大）确定" xfId="137"/>
    <cellStyle name="Normal" xfId="138"/>
    <cellStyle name="好_荆门市2016年预算（全市汇总）" xfId="139"/>
    <cellStyle name="差_Book1" xfId="140"/>
    <cellStyle name="差_屈家岭" xfId="141"/>
    <cellStyle name="差_社保基金预算（2018年） - 副本" xfId="142"/>
    <cellStyle name="好_2017年完成情况和2018年预算草案（市本级）" xfId="143"/>
    <cellStyle name="差_任务2：2017年地方财政预算表（荆门市）0314" xfId="144"/>
    <cellStyle name="差_(7.29)2016年市级财政决算及2017年上半年预算执行情况" xfId="145"/>
    <cellStyle name="常规 2 2 2" xfId="146"/>
    <cellStyle name="常规 2 2 3" xfId="147"/>
    <cellStyle name="常规 3 2" xfId="148"/>
    <cellStyle name="常规 3_2017年国有资本经营预算" xfId="149"/>
    <cellStyle name="货币" xfId="150" builtinId="4"/>
    <cellStyle name="常规 4" xfId="151"/>
    <cellStyle name="常规 4 2" xfId="152"/>
    <cellStyle name="表标题" xfId="153"/>
    <cellStyle name="常规 5" xfId="154"/>
    <cellStyle name="差_2015年调整预算" xfId="155"/>
    <cellStyle name="常规 5 2" xfId="156"/>
    <cellStyle name="好_2015年调整预算" xfId="157"/>
    <cellStyle name="常规 6" xfId="158"/>
    <cellStyle name="常规 7" xfId="159"/>
    <cellStyle name="常规 8" xfId="160"/>
    <cellStyle name="常规 9" xfId="161"/>
    <cellStyle name="分级显示行_1_13区汇总" xfId="162"/>
    <cellStyle name="常规 3 3" xfId="163"/>
    <cellStyle name="好" xfId="164" builtinId="26"/>
    <cellStyle name="差_2017年完成情况和2018年预算草案" xfId="165"/>
    <cellStyle name="归盒啦_95" xfId="166"/>
    <cellStyle name="强调文字颜色 6" xfId="167" builtinId="49"/>
    <cellStyle name="常规 21" xfId="168"/>
    <cellStyle name="好_(8.11)2016年财政决算及2017年上半年预算执行情况（漳河新区）" xfId="169"/>
    <cellStyle name="好_0722礼拜五汇总王科长2015年市级财政决算及2016年1-6月预算执行情况" xfId="170"/>
    <cellStyle name="好_1481287694378(1)" xfId="171"/>
    <cellStyle name="差_表二--电子版" xfId="172"/>
    <cellStyle name="好_2015年转移支付决算7.19" xfId="173"/>
    <cellStyle name="好_2016年预算表(人大）确定" xfId="174"/>
    <cellStyle name="好_2017年完成情况和2018年预算草案" xfId="17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C:/Users/lenovo/Documents/WeChat Files/wxid_v15qej2zqg1g21/FileStorage/File/2024-01/&#28508;&#27743;&#24066;-2023&#24180;&#22320;&#26041;&#36130;&#25919;&#39044;&#31639;&#34920;&#35843;&#259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C:/&#26092;&#26376;&#25253;&#12289;&#26085;&#25253;/2014&#24180;/1&#26376;/12&#26376;/&#27491;&#24335;/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//Budget-server/&#39044;&#31639;&#21496;/&#22320;&#26041;&#20108;&#22788;/&#36130;&#25919;&#20307;&#21046;&#25968;&#25454;/94-99&#21508;&#24180;&#24230;&#25910;&#36153;&#12289;&#32602;&#27809;&#12289;&#19987;&#39033;&#25910;&#208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//SHANGHAI_LF/&#39044;&#31639;&#22788;/BY/YS3/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C:/&#32479;&#35745;&#36164;&#26009;/&#39044;&#31639;&#20869;/&#25286;&#20998;&#25253;&#34920;/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C:/Documents and Settings/Administrator/&#26700;&#38754;/L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x2/Desktop/C:/313/2023/&#19978;&#25253;&#30465;&#21381;/&#28508;&#27743;&#24066;-2023&#24180;&#22320;&#26041;&#36130;&#25919;&#39044;&#31639;&#34920;(3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  <sheetName val="表六(1)"/>
      <sheetName val="表六(2)"/>
      <sheetName val="表七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"/>
      <sheetName val="_Sheet3"/>
      <sheetName val="94-99各年度收费、罚没、专项收入"/>
      <sheetName val="_x0004_栗w_x0010_壄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_x0004_栗w_x0010_壄O"/>
      <sheetName val="G10-2"/>
      <sheetName val="Sheet1"/>
      <sheetName val="Sheet2"/>
      <sheetName val="Sheet3"/>
      <sheetName val="逯剖輁94-99各年度收费、罚没、专项收入.xls_S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省"/>
      <sheetName val="_x0004_栗w_x0010_壄O"/>
    </sheetNames>
    <definedNames>
      <definedName name="BM8_SelectZBM.BM8_ZBMChangeKMM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  <sheetName val="表六(1)"/>
      <sheetName val="表六(2)"/>
      <sheetName val="表七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L8">
            <v>0</v>
          </cell>
        </row>
        <row r="9">
          <cell r="L9">
            <v>0</v>
          </cell>
        </row>
        <row r="15">
          <cell r="L15">
            <v>0</v>
          </cell>
        </row>
        <row r="21">
          <cell r="L21">
            <v>0</v>
          </cell>
        </row>
        <row r="24">
          <cell r="L24">
            <v>0</v>
          </cell>
        </row>
        <row r="25">
          <cell r="L25">
            <v>0</v>
          </cell>
        </row>
        <row r="29">
          <cell r="L29">
            <v>0</v>
          </cell>
        </row>
        <row r="33">
          <cell r="L33">
            <v>0</v>
          </cell>
        </row>
        <row r="36">
          <cell r="L36">
            <v>0</v>
          </cell>
        </row>
        <row r="37">
          <cell r="L37">
            <v>0</v>
          </cell>
        </row>
        <row r="42">
          <cell r="L42">
            <v>0</v>
          </cell>
        </row>
        <row r="47">
          <cell r="L47">
            <v>367396</v>
          </cell>
        </row>
        <row r="48">
          <cell r="L48">
            <v>361696</v>
          </cell>
        </row>
        <row r="64">
          <cell r="L64">
            <v>0</v>
          </cell>
        </row>
        <row r="69">
          <cell r="L69">
            <v>3000</v>
          </cell>
        </row>
        <row r="75">
          <cell r="L75">
            <v>2700</v>
          </cell>
        </row>
        <row r="79">
          <cell r="L79">
            <v>0</v>
          </cell>
        </row>
        <row r="83">
          <cell r="L83">
            <v>0</v>
          </cell>
        </row>
        <row r="87">
          <cell r="L87">
            <v>0</v>
          </cell>
        </row>
        <row r="93">
          <cell r="L93">
            <v>0</v>
          </cell>
        </row>
        <row r="96">
          <cell r="L96">
            <v>0</v>
          </cell>
        </row>
        <row r="105">
          <cell r="L105">
            <v>0</v>
          </cell>
        </row>
        <row r="106">
          <cell r="L106">
            <v>0</v>
          </cell>
        </row>
        <row r="111">
          <cell r="L111">
            <v>0</v>
          </cell>
        </row>
        <row r="116">
          <cell r="L116">
            <v>0</v>
          </cell>
        </row>
        <row r="121">
          <cell r="L121">
            <v>0</v>
          </cell>
        </row>
        <row r="124">
          <cell r="L124">
            <v>0</v>
          </cell>
        </row>
        <row r="129">
          <cell r="L129">
            <v>0</v>
          </cell>
        </row>
        <row r="130">
          <cell r="L130">
            <v>0</v>
          </cell>
        </row>
        <row r="135">
          <cell r="L135">
            <v>0</v>
          </cell>
        </row>
        <row r="140">
          <cell r="L140">
            <v>0</v>
          </cell>
        </row>
        <row r="149">
          <cell r="L149">
            <v>0</v>
          </cell>
        </row>
        <row r="156">
          <cell r="L156">
            <v>0</v>
          </cell>
        </row>
        <row r="166">
          <cell r="L166">
            <v>0</v>
          </cell>
        </row>
        <row r="169">
          <cell r="L169">
            <v>0</v>
          </cell>
        </row>
        <row r="173">
          <cell r="L173">
            <v>0</v>
          </cell>
        </row>
        <row r="174">
          <cell r="L174">
            <v>0</v>
          </cell>
        </row>
        <row r="177">
          <cell r="L177">
            <v>21808.19</v>
          </cell>
        </row>
        <row r="178">
          <cell r="L178">
            <v>20000</v>
          </cell>
        </row>
        <row r="182">
          <cell r="L182">
            <v>0</v>
          </cell>
        </row>
        <row r="192">
          <cell r="L192">
            <v>1808.19</v>
          </cell>
        </row>
        <row r="203">
          <cell r="L203">
            <v>0</v>
          </cell>
        </row>
        <row r="219">
          <cell r="L219">
            <v>0</v>
          </cell>
        </row>
        <row r="235">
          <cell r="L235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Zeros="0" tabSelected="1" workbookViewId="0">
      <selection activeCell="G12" sqref="G12"/>
    </sheetView>
  </sheetViews>
  <sheetFormatPr defaultColWidth="9" defaultRowHeight="13.5" customHeight="1" outlineLevelCol="3"/>
  <cols>
    <col min="1" max="1" width="9" style="13"/>
    <col min="2" max="2" width="33.5" style="13" customWidth="1"/>
    <col min="3" max="3" width="11.25" style="16" customWidth="1"/>
    <col min="4" max="4" width="11.25" style="17" customWidth="1"/>
    <col min="5" max="16380" width="9" style="17"/>
  </cols>
  <sheetData>
    <row r="1" s="17" customFormat="1" ht="18" customHeight="1" spans="1:3">
      <c r="A1" s="128" t="s">
        <v>0</v>
      </c>
      <c r="B1" s="129"/>
      <c r="C1" s="130"/>
    </row>
    <row r="2" s="14" customFormat="1" ht="22.5" customHeight="1" spans="1:4">
      <c r="A2" s="131" t="s">
        <v>1</v>
      </c>
      <c r="B2" s="131"/>
      <c r="C2" s="131"/>
      <c r="D2" s="131"/>
    </row>
    <row r="3" s="17" customFormat="1" ht="20.25" customHeight="1" spans="1:3">
      <c r="A3" s="129"/>
      <c r="B3" s="129"/>
      <c r="C3" s="132" t="s">
        <v>2</v>
      </c>
    </row>
    <row r="4" s="17" customFormat="1" ht="31.5" customHeight="1" spans="1:4">
      <c r="A4" s="133" t="s">
        <v>3</v>
      </c>
      <c r="B4" s="134"/>
      <c r="C4" s="135" t="s">
        <v>4</v>
      </c>
      <c r="D4" s="135" t="s">
        <v>5</v>
      </c>
    </row>
    <row r="5" s="17" customFormat="1" ht="20.25" customHeight="1" spans="1:4">
      <c r="A5" s="136">
        <v>101</v>
      </c>
      <c r="B5" s="137" t="s">
        <v>6</v>
      </c>
      <c r="C5" s="50">
        <f>SUM(C6:C21)</f>
        <v>263300</v>
      </c>
      <c r="D5" s="50">
        <f>SUM(D6:D21)</f>
        <v>263300</v>
      </c>
    </row>
    <row r="6" s="17" customFormat="1" ht="20.25" customHeight="1" spans="1:4">
      <c r="A6" s="136">
        <v>10101</v>
      </c>
      <c r="B6" s="137" t="s">
        <v>7</v>
      </c>
      <c r="C6" s="138">
        <v>105500</v>
      </c>
      <c r="D6" s="138">
        <v>105500</v>
      </c>
    </row>
    <row r="7" s="17" customFormat="1" ht="20.25" customHeight="1" spans="1:4">
      <c r="A7" s="136">
        <v>10104</v>
      </c>
      <c r="B7" s="137" t="s">
        <v>8</v>
      </c>
      <c r="C7" s="139">
        <v>21900</v>
      </c>
      <c r="D7" s="139">
        <v>21900</v>
      </c>
    </row>
    <row r="8" s="17" customFormat="1" ht="20.25" customHeight="1" spans="1:4">
      <c r="A8" s="136">
        <v>10105</v>
      </c>
      <c r="B8" s="137" t="s">
        <v>9</v>
      </c>
      <c r="C8" s="89"/>
      <c r="D8" s="89"/>
    </row>
    <row r="9" s="17" customFormat="1" ht="20.25" customHeight="1" spans="1:4">
      <c r="A9" s="136">
        <v>10106</v>
      </c>
      <c r="B9" s="137" t="s">
        <v>10</v>
      </c>
      <c r="C9" s="89">
        <v>6800</v>
      </c>
      <c r="D9" s="89">
        <v>6800</v>
      </c>
    </row>
    <row r="10" s="17" customFormat="1" ht="20.25" customHeight="1" spans="1:4">
      <c r="A10" s="136">
        <v>10107</v>
      </c>
      <c r="B10" s="137" t="s">
        <v>11</v>
      </c>
      <c r="C10" s="89">
        <v>10300</v>
      </c>
      <c r="D10" s="89">
        <v>10300</v>
      </c>
    </row>
    <row r="11" s="17" customFormat="1" ht="20.25" customHeight="1" spans="1:4">
      <c r="A11" s="136">
        <v>10109</v>
      </c>
      <c r="B11" s="137" t="s">
        <v>12</v>
      </c>
      <c r="C11" s="89">
        <v>15800</v>
      </c>
      <c r="D11" s="89">
        <v>15800</v>
      </c>
    </row>
    <row r="12" s="17" customFormat="1" ht="20.25" customHeight="1" spans="1:4">
      <c r="A12" s="136">
        <v>10110</v>
      </c>
      <c r="B12" s="137" t="s">
        <v>13</v>
      </c>
      <c r="C12" s="89">
        <v>7100</v>
      </c>
      <c r="D12" s="89">
        <v>7100</v>
      </c>
    </row>
    <row r="13" s="17" customFormat="1" ht="20.25" customHeight="1" spans="1:4">
      <c r="A13" s="136">
        <v>10111</v>
      </c>
      <c r="B13" s="137" t="s">
        <v>14</v>
      </c>
      <c r="C13" s="89">
        <v>5800</v>
      </c>
      <c r="D13" s="89">
        <v>5800</v>
      </c>
    </row>
    <row r="14" s="17" customFormat="1" ht="20.25" customHeight="1" spans="1:4">
      <c r="A14" s="136">
        <v>10112</v>
      </c>
      <c r="B14" s="137" t="s">
        <v>15</v>
      </c>
      <c r="C14" s="89">
        <v>17100</v>
      </c>
      <c r="D14" s="89">
        <v>17100</v>
      </c>
    </row>
    <row r="15" s="17" customFormat="1" ht="20.25" customHeight="1" spans="1:4">
      <c r="A15" s="136">
        <v>10113</v>
      </c>
      <c r="B15" s="137" t="s">
        <v>16</v>
      </c>
      <c r="C15" s="89">
        <v>10300</v>
      </c>
      <c r="D15" s="89">
        <v>10300</v>
      </c>
    </row>
    <row r="16" s="17" customFormat="1" ht="20.25" customHeight="1" spans="1:4">
      <c r="A16" s="136">
        <v>10114</v>
      </c>
      <c r="B16" s="137" t="s">
        <v>17</v>
      </c>
      <c r="C16" s="89">
        <v>6100</v>
      </c>
      <c r="D16" s="89">
        <v>6100</v>
      </c>
    </row>
    <row r="17" s="17" customFormat="1" ht="20.25" customHeight="1" spans="1:4">
      <c r="A17" s="136">
        <v>10118</v>
      </c>
      <c r="B17" s="137" t="s">
        <v>18</v>
      </c>
      <c r="C17" s="89">
        <v>23600</v>
      </c>
      <c r="D17" s="89">
        <v>23600</v>
      </c>
    </row>
    <row r="18" s="17" customFormat="1" ht="20.25" customHeight="1" spans="1:4">
      <c r="A18" s="136">
        <v>10119</v>
      </c>
      <c r="B18" s="137" t="s">
        <v>19</v>
      </c>
      <c r="C18" s="89">
        <v>31000</v>
      </c>
      <c r="D18" s="89">
        <v>31000</v>
      </c>
    </row>
    <row r="19" s="17" customFormat="1" ht="20.25" customHeight="1" spans="1:4">
      <c r="A19" s="136">
        <v>10120</v>
      </c>
      <c r="B19" s="137" t="s">
        <v>20</v>
      </c>
      <c r="C19" s="89"/>
      <c r="D19" s="89"/>
    </row>
    <row r="20" s="17" customFormat="1" ht="20.25" customHeight="1" spans="1:4">
      <c r="A20" s="136">
        <v>10121</v>
      </c>
      <c r="B20" s="137" t="s">
        <v>21</v>
      </c>
      <c r="C20" s="89">
        <v>2000</v>
      </c>
      <c r="D20" s="89">
        <v>2000</v>
      </c>
    </row>
    <row r="21" s="17" customFormat="1" ht="20.25" customHeight="1" spans="1:4">
      <c r="A21" s="136">
        <v>10199</v>
      </c>
      <c r="B21" s="137" t="s">
        <v>22</v>
      </c>
      <c r="C21" s="89"/>
      <c r="D21" s="89"/>
    </row>
    <row r="22" s="17" customFormat="1" ht="21" customHeight="1" spans="1:4">
      <c r="A22" s="136">
        <v>103</v>
      </c>
      <c r="B22" s="137" t="s">
        <v>23</v>
      </c>
      <c r="C22" s="140">
        <f>SUM(C23:C30)</f>
        <v>67800</v>
      </c>
      <c r="D22" s="140">
        <f>SUM(D23:D30)</f>
        <v>67800</v>
      </c>
    </row>
    <row r="23" s="17" customFormat="1" ht="20.25" customHeight="1" spans="1:4">
      <c r="A23" s="136">
        <v>10302</v>
      </c>
      <c r="B23" s="137" t="s">
        <v>24</v>
      </c>
      <c r="C23" s="89">
        <v>11400</v>
      </c>
      <c r="D23" s="89">
        <v>11400</v>
      </c>
    </row>
    <row r="24" s="17" customFormat="1" ht="20.25" customHeight="1" spans="1:4">
      <c r="A24" s="136">
        <v>10304</v>
      </c>
      <c r="B24" s="137" t="s">
        <v>25</v>
      </c>
      <c r="C24" s="89">
        <v>16000</v>
      </c>
      <c r="D24" s="89">
        <v>16000</v>
      </c>
    </row>
    <row r="25" s="17" customFormat="1" ht="20.25" customHeight="1" spans="1:4">
      <c r="A25" s="136">
        <v>10305</v>
      </c>
      <c r="B25" s="137" t="s">
        <v>26</v>
      </c>
      <c r="C25" s="89">
        <v>14000</v>
      </c>
      <c r="D25" s="89">
        <v>14000</v>
      </c>
    </row>
    <row r="26" s="17" customFormat="1" ht="20.25" customHeight="1" spans="1:4">
      <c r="A26" s="136">
        <v>10306</v>
      </c>
      <c r="B26" s="137" t="s">
        <v>27</v>
      </c>
      <c r="C26" s="89"/>
      <c r="D26" s="89"/>
    </row>
    <row r="27" s="17" customFormat="1" ht="20.25" customHeight="1" spans="1:4">
      <c r="A27" s="136">
        <v>10307</v>
      </c>
      <c r="B27" s="137" t="s">
        <v>28</v>
      </c>
      <c r="C27" s="89">
        <v>22400</v>
      </c>
      <c r="D27" s="89">
        <v>22400</v>
      </c>
    </row>
    <row r="28" s="17" customFormat="1" ht="20.25" customHeight="1" spans="1:4">
      <c r="A28" s="136">
        <v>10308</v>
      </c>
      <c r="B28" s="137" t="s">
        <v>29</v>
      </c>
      <c r="C28" s="89"/>
      <c r="D28" s="89"/>
    </row>
    <row r="29" s="127" customFormat="1" ht="20.25" customHeight="1" spans="1:4">
      <c r="A29" s="136">
        <v>10309</v>
      </c>
      <c r="B29" s="137" t="s">
        <v>30</v>
      </c>
      <c r="C29" s="89">
        <v>3500</v>
      </c>
      <c r="D29" s="89">
        <v>3500</v>
      </c>
    </row>
    <row r="30" s="127" customFormat="1" ht="20.25" customHeight="1" spans="1:4">
      <c r="A30" s="136">
        <v>10399</v>
      </c>
      <c r="B30" s="137" t="s">
        <v>31</v>
      </c>
      <c r="C30" s="89">
        <v>500</v>
      </c>
      <c r="D30" s="89">
        <v>500</v>
      </c>
    </row>
    <row r="31" s="17" customFormat="1" ht="20.25" customHeight="1" spans="1:4">
      <c r="A31" s="133" t="s">
        <v>32</v>
      </c>
      <c r="B31" s="134"/>
      <c r="C31" s="140">
        <f>ROUND(C5+C22,2)</f>
        <v>331100</v>
      </c>
      <c r="D31" s="140">
        <f>ROUND(D5+D22,2)</f>
        <v>331100</v>
      </c>
    </row>
  </sheetData>
  <mergeCells count="3">
    <mergeCell ref="A2:D2"/>
    <mergeCell ref="A4:B4"/>
    <mergeCell ref="A31:B31"/>
  </mergeCells>
  <dataValidations count="1">
    <dataValidation type="decimal" operator="between" allowBlank="1" showInputMessage="1" showErrorMessage="1" sqref="C6:C21 C23:C30 D6:D21 D23:D30">
      <formula1>-999999999999</formula1>
      <formula2>999999999999</formula2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5"/>
  <sheetViews>
    <sheetView topLeftCell="A197" workbookViewId="0">
      <selection activeCell="G28" sqref="G28"/>
    </sheetView>
  </sheetViews>
  <sheetFormatPr defaultColWidth="9" defaultRowHeight="15.75" outlineLevelCol="3"/>
  <cols>
    <col min="1" max="1" width="11" style="111" customWidth="1"/>
    <col min="2" max="2" width="33.125" style="111" customWidth="1"/>
    <col min="3" max="3" width="8.75" style="112" customWidth="1"/>
    <col min="4" max="4" width="9.25"/>
  </cols>
  <sheetData>
    <row r="1" ht="21.75" spans="1:4">
      <c r="A1" s="113" t="s">
        <v>33</v>
      </c>
      <c r="B1" s="113"/>
      <c r="C1" s="113"/>
      <c r="D1" s="113"/>
    </row>
    <row r="2" spans="1:3">
      <c r="A2" s="114"/>
      <c r="B2" s="114"/>
      <c r="C2" s="115"/>
    </row>
    <row r="3" spans="1:2">
      <c r="A3" s="116" t="s">
        <v>34</v>
      </c>
      <c r="B3" s="114"/>
    </row>
    <row r="4" ht="31.5" spans="1:4">
      <c r="A4" s="117" t="s">
        <v>35</v>
      </c>
      <c r="B4" s="117" t="s">
        <v>36</v>
      </c>
      <c r="C4" s="118" t="s">
        <v>4</v>
      </c>
      <c r="D4" s="118" t="s">
        <v>5</v>
      </c>
    </row>
    <row r="5" spans="1:4">
      <c r="A5" s="119"/>
      <c r="B5" s="120" t="s">
        <v>37</v>
      </c>
      <c r="C5" s="121">
        <v>806214</v>
      </c>
      <c r="D5" s="121">
        <v>849667</v>
      </c>
    </row>
    <row r="6" spans="1:4">
      <c r="A6" s="122">
        <v>201</v>
      </c>
      <c r="B6" s="122" t="s">
        <v>38</v>
      </c>
      <c r="C6" s="123">
        <v>113464</v>
      </c>
      <c r="D6" s="123">
        <v>113773</v>
      </c>
    </row>
    <row r="7" spans="1:4">
      <c r="A7" s="119">
        <v>20101</v>
      </c>
      <c r="B7" s="119" t="s">
        <v>39</v>
      </c>
      <c r="C7" s="123">
        <v>2019</v>
      </c>
      <c r="D7" s="124">
        <v>2119</v>
      </c>
    </row>
    <row r="8" spans="1:4">
      <c r="A8" s="119">
        <v>20102</v>
      </c>
      <c r="B8" s="119" t="s">
        <v>40</v>
      </c>
      <c r="C8" s="123">
        <v>1508</v>
      </c>
      <c r="D8" s="124">
        <v>1508</v>
      </c>
    </row>
    <row r="9" spans="1:4">
      <c r="A9" s="119">
        <v>20103</v>
      </c>
      <c r="B9" s="119" t="s">
        <v>41</v>
      </c>
      <c r="C9" s="123">
        <v>31448</v>
      </c>
      <c r="D9" s="124">
        <v>31657</v>
      </c>
    </row>
    <row r="10" spans="1:4">
      <c r="A10" s="119">
        <v>20104</v>
      </c>
      <c r="B10" s="119" t="s">
        <v>42</v>
      </c>
      <c r="C10" s="123">
        <v>1607</v>
      </c>
      <c r="D10" s="124">
        <v>1607</v>
      </c>
    </row>
    <row r="11" spans="1:4">
      <c r="A11" s="119">
        <v>20105</v>
      </c>
      <c r="B11" s="119" t="s">
        <v>43</v>
      </c>
      <c r="C11" s="123">
        <v>1198</v>
      </c>
      <c r="D11" s="124">
        <v>1198</v>
      </c>
    </row>
    <row r="12" spans="1:4">
      <c r="A12" s="119">
        <v>20106</v>
      </c>
      <c r="B12" s="119" t="s">
        <v>44</v>
      </c>
      <c r="C12" s="123">
        <v>15223</v>
      </c>
      <c r="D12" s="124">
        <v>15223</v>
      </c>
    </row>
    <row r="13" spans="1:4">
      <c r="A13" s="119">
        <v>20107</v>
      </c>
      <c r="B13" s="119" t="s">
        <v>45</v>
      </c>
      <c r="C13" s="123">
        <v>12201</v>
      </c>
      <c r="D13" s="124">
        <v>12201</v>
      </c>
    </row>
    <row r="14" spans="1:4">
      <c r="A14" s="119">
        <v>20108</v>
      </c>
      <c r="B14" s="119" t="s">
        <v>46</v>
      </c>
      <c r="C14" s="123">
        <v>2622</v>
      </c>
      <c r="D14" s="124">
        <v>2622</v>
      </c>
    </row>
    <row r="15" spans="1:4">
      <c r="A15" s="119">
        <v>20109</v>
      </c>
      <c r="B15" s="119" t="s">
        <v>47</v>
      </c>
      <c r="C15" s="123">
        <v>0</v>
      </c>
      <c r="D15" s="124">
        <v>0</v>
      </c>
    </row>
    <row r="16" spans="1:4">
      <c r="A16" s="119">
        <v>20111</v>
      </c>
      <c r="B16" s="119" t="s">
        <v>48</v>
      </c>
      <c r="C16" s="123">
        <v>3529</v>
      </c>
      <c r="D16" s="124">
        <v>3529</v>
      </c>
    </row>
    <row r="17" spans="1:4">
      <c r="A17" s="119">
        <v>20113</v>
      </c>
      <c r="B17" s="119" t="s">
        <v>49</v>
      </c>
      <c r="C17" s="123">
        <v>3199</v>
      </c>
      <c r="D17" s="124">
        <v>3199</v>
      </c>
    </row>
    <row r="18" spans="1:4">
      <c r="A18" s="119">
        <v>20114</v>
      </c>
      <c r="B18" s="119" t="s">
        <v>50</v>
      </c>
      <c r="C18" s="123">
        <v>75</v>
      </c>
      <c r="D18" s="124">
        <v>75</v>
      </c>
    </row>
    <row r="19" spans="1:4">
      <c r="A19" s="119">
        <v>20123</v>
      </c>
      <c r="B19" s="119" t="s">
        <v>51</v>
      </c>
      <c r="C19" s="123">
        <v>47</v>
      </c>
      <c r="D19" s="124">
        <v>47</v>
      </c>
    </row>
    <row r="20" spans="1:4">
      <c r="A20" s="119">
        <v>20125</v>
      </c>
      <c r="B20" s="119" t="s">
        <v>52</v>
      </c>
      <c r="C20" s="123">
        <v>0</v>
      </c>
      <c r="D20" s="124">
        <v>0</v>
      </c>
    </row>
    <row r="21" spans="1:4">
      <c r="A21" s="119">
        <v>20126</v>
      </c>
      <c r="B21" s="119" t="s">
        <v>53</v>
      </c>
      <c r="C21" s="123">
        <v>585</v>
      </c>
      <c r="D21" s="124">
        <v>585</v>
      </c>
    </row>
    <row r="22" spans="1:4">
      <c r="A22" s="119">
        <v>20128</v>
      </c>
      <c r="B22" s="119" t="s">
        <v>54</v>
      </c>
      <c r="C22" s="123">
        <v>879</v>
      </c>
      <c r="D22" s="124">
        <v>879</v>
      </c>
    </row>
    <row r="23" spans="1:4">
      <c r="A23" s="119">
        <v>20129</v>
      </c>
      <c r="B23" s="119" t="s">
        <v>55</v>
      </c>
      <c r="C23" s="123">
        <v>820</v>
      </c>
      <c r="D23" s="124">
        <v>820</v>
      </c>
    </row>
    <row r="24" spans="1:4">
      <c r="A24" s="119">
        <v>20131</v>
      </c>
      <c r="B24" s="119" t="s">
        <v>56</v>
      </c>
      <c r="C24" s="123">
        <v>10114</v>
      </c>
      <c r="D24" s="124">
        <v>10114</v>
      </c>
    </row>
    <row r="25" spans="1:4">
      <c r="A25" s="119">
        <v>20132</v>
      </c>
      <c r="B25" s="119" t="s">
        <v>57</v>
      </c>
      <c r="C25" s="123">
        <v>4363</v>
      </c>
      <c r="D25" s="124">
        <v>4363</v>
      </c>
    </row>
    <row r="26" spans="1:4">
      <c r="A26" s="119">
        <v>20133</v>
      </c>
      <c r="B26" s="119" t="s">
        <v>58</v>
      </c>
      <c r="C26" s="123">
        <v>1327</v>
      </c>
      <c r="D26" s="124">
        <v>1327</v>
      </c>
    </row>
    <row r="27" spans="1:4">
      <c r="A27" s="119">
        <v>20134</v>
      </c>
      <c r="B27" s="119" t="s">
        <v>59</v>
      </c>
      <c r="C27" s="123">
        <v>788</v>
      </c>
      <c r="D27" s="124">
        <v>788</v>
      </c>
    </row>
    <row r="28" spans="1:4">
      <c r="A28" s="119">
        <v>20135</v>
      </c>
      <c r="B28" s="119" t="s">
        <v>60</v>
      </c>
      <c r="C28" s="123">
        <v>200</v>
      </c>
      <c r="D28" s="124">
        <v>200</v>
      </c>
    </row>
    <row r="29" spans="1:4">
      <c r="A29" s="119">
        <v>20136</v>
      </c>
      <c r="B29" s="119" t="s">
        <v>61</v>
      </c>
      <c r="C29" s="123">
        <v>7302</v>
      </c>
      <c r="D29" s="124">
        <v>7302</v>
      </c>
    </row>
    <row r="30" spans="1:4">
      <c r="A30" s="119">
        <v>20137</v>
      </c>
      <c r="B30" s="119" t="s">
        <v>62</v>
      </c>
      <c r="C30" s="123">
        <v>0</v>
      </c>
      <c r="D30" s="124">
        <v>0</v>
      </c>
    </row>
    <row r="31" spans="1:4">
      <c r="A31" s="119">
        <v>20138</v>
      </c>
      <c r="B31" s="119" t="s">
        <v>63</v>
      </c>
      <c r="C31" s="123">
        <v>10946</v>
      </c>
      <c r="D31" s="124">
        <v>10946</v>
      </c>
    </row>
    <row r="32" spans="1:4">
      <c r="A32" s="119">
        <v>20199</v>
      </c>
      <c r="B32" s="119" t="s">
        <v>64</v>
      </c>
      <c r="C32" s="123">
        <v>1464</v>
      </c>
      <c r="D32" s="124">
        <v>1464</v>
      </c>
    </row>
    <row r="33" spans="1:4">
      <c r="A33" s="122">
        <v>202</v>
      </c>
      <c r="B33" s="122" t="s">
        <v>65</v>
      </c>
      <c r="C33" s="123">
        <v>0</v>
      </c>
      <c r="D33" s="124">
        <v>0</v>
      </c>
    </row>
    <row r="34" spans="1:4">
      <c r="A34" s="119">
        <v>20201</v>
      </c>
      <c r="B34" s="119" t="s">
        <v>66</v>
      </c>
      <c r="C34" s="123">
        <v>0</v>
      </c>
      <c r="D34" s="124">
        <v>0</v>
      </c>
    </row>
    <row r="35" spans="1:4">
      <c r="A35" s="119">
        <v>20202</v>
      </c>
      <c r="B35" s="119" t="s">
        <v>67</v>
      </c>
      <c r="C35" s="123">
        <v>0</v>
      </c>
      <c r="D35" s="124">
        <v>0</v>
      </c>
    </row>
    <row r="36" spans="1:4">
      <c r="A36" s="119">
        <v>20203</v>
      </c>
      <c r="B36" s="119" t="s">
        <v>68</v>
      </c>
      <c r="C36" s="123">
        <v>0</v>
      </c>
      <c r="D36" s="124">
        <v>0</v>
      </c>
    </row>
    <row r="37" spans="1:4">
      <c r="A37" s="119">
        <v>20204</v>
      </c>
      <c r="B37" s="119" t="s">
        <v>69</v>
      </c>
      <c r="C37" s="123">
        <v>0</v>
      </c>
      <c r="D37" s="124">
        <v>0</v>
      </c>
    </row>
    <row r="38" spans="1:4">
      <c r="A38" s="119">
        <v>20205</v>
      </c>
      <c r="B38" s="119" t="s">
        <v>70</v>
      </c>
      <c r="C38" s="123">
        <v>0</v>
      </c>
      <c r="D38" s="124">
        <v>0</v>
      </c>
    </row>
    <row r="39" spans="1:4">
      <c r="A39" s="119">
        <v>20206</v>
      </c>
      <c r="B39" s="119" t="s">
        <v>71</v>
      </c>
      <c r="C39" s="123">
        <v>0</v>
      </c>
      <c r="D39" s="124">
        <v>0</v>
      </c>
    </row>
    <row r="40" spans="1:4">
      <c r="A40" s="119">
        <v>20207</v>
      </c>
      <c r="B40" s="119" t="s">
        <v>72</v>
      </c>
      <c r="C40" s="123">
        <v>0</v>
      </c>
      <c r="D40" s="124">
        <v>0</v>
      </c>
    </row>
    <row r="41" spans="1:4">
      <c r="A41" s="119">
        <v>20208</v>
      </c>
      <c r="B41" s="119" t="s">
        <v>73</v>
      </c>
      <c r="C41" s="123">
        <v>0</v>
      </c>
      <c r="D41" s="124">
        <v>0</v>
      </c>
    </row>
    <row r="42" spans="1:4">
      <c r="A42" s="119">
        <v>20299</v>
      </c>
      <c r="B42" s="119" t="s">
        <v>74</v>
      </c>
      <c r="C42" s="123">
        <v>0</v>
      </c>
      <c r="D42" s="124">
        <v>0</v>
      </c>
    </row>
    <row r="43" spans="1:4">
      <c r="A43" s="122">
        <v>203</v>
      </c>
      <c r="B43" s="122" t="s">
        <v>75</v>
      </c>
      <c r="C43" s="121">
        <v>0</v>
      </c>
      <c r="D43" s="121">
        <v>0</v>
      </c>
    </row>
    <row r="44" spans="1:4">
      <c r="A44" s="119">
        <v>20301</v>
      </c>
      <c r="B44" s="119" t="s">
        <v>76</v>
      </c>
      <c r="C44" s="123">
        <v>0</v>
      </c>
      <c r="D44" s="124">
        <v>0</v>
      </c>
    </row>
    <row r="45" spans="1:4">
      <c r="A45" s="119">
        <v>20304</v>
      </c>
      <c r="B45" s="119" t="s">
        <v>77</v>
      </c>
      <c r="C45" s="123">
        <v>0</v>
      </c>
      <c r="D45" s="124">
        <v>0</v>
      </c>
    </row>
    <row r="46" spans="1:4">
      <c r="A46" s="119">
        <v>20305</v>
      </c>
      <c r="B46" s="119" t="s">
        <v>78</v>
      </c>
      <c r="C46" s="123">
        <v>0</v>
      </c>
      <c r="D46" s="124">
        <v>0</v>
      </c>
    </row>
    <row r="47" spans="1:4">
      <c r="A47" s="119">
        <v>20306</v>
      </c>
      <c r="B47" s="119" t="s">
        <v>79</v>
      </c>
      <c r="C47" s="123">
        <v>0</v>
      </c>
      <c r="D47" s="124">
        <v>0</v>
      </c>
    </row>
    <row r="48" spans="1:4">
      <c r="A48" s="119">
        <v>20399</v>
      </c>
      <c r="B48" s="119" t="s">
        <v>80</v>
      </c>
      <c r="C48" s="123">
        <v>0</v>
      </c>
      <c r="D48" s="124">
        <v>0</v>
      </c>
    </row>
    <row r="49" spans="1:4">
      <c r="A49" s="122">
        <v>204</v>
      </c>
      <c r="B49" s="122" t="s">
        <v>81</v>
      </c>
      <c r="C49" s="123">
        <v>33955</v>
      </c>
      <c r="D49" s="123">
        <v>36955</v>
      </c>
    </row>
    <row r="50" spans="1:4">
      <c r="A50" s="119">
        <v>20401</v>
      </c>
      <c r="B50" s="119" t="s">
        <v>82</v>
      </c>
      <c r="C50" s="123">
        <v>577</v>
      </c>
      <c r="D50" s="124">
        <v>577</v>
      </c>
    </row>
    <row r="51" spans="1:4">
      <c r="A51" s="119">
        <v>20402</v>
      </c>
      <c r="B51" s="119" t="s">
        <v>83</v>
      </c>
      <c r="C51" s="123">
        <v>31098</v>
      </c>
      <c r="D51" s="124">
        <v>34098</v>
      </c>
    </row>
    <row r="52" spans="1:4">
      <c r="A52" s="119">
        <v>20403</v>
      </c>
      <c r="B52" s="119" t="s">
        <v>84</v>
      </c>
      <c r="C52" s="123">
        <v>0</v>
      </c>
      <c r="D52" s="124">
        <v>0</v>
      </c>
    </row>
    <row r="53" spans="1:4">
      <c r="A53" s="119">
        <v>20404</v>
      </c>
      <c r="B53" s="119" t="s">
        <v>85</v>
      </c>
      <c r="C53" s="123">
        <v>0</v>
      </c>
      <c r="D53" s="124">
        <v>0</v>
      </c>
    </row>
    <row r="54" spans="1:4">
      <c r="A54" s="119">
        <v>20405</v>
      </c>
      <c r="B54" s="119" t="s">
        <v>86</v>
      </c>
      <c r="C54" s="123">
        <v>0</v>
      </c>
      <c r="D54" s="124">
        <v>0</v>
      </c>
    </row>
    <row r="55" spans="1:4">
      <c r="A55" s="119">
        <v>20406</v>
      </c>
      <c r="B55" s="119" t="s">
        <v>87</v>
      </c>
      <c r="C55" s="123">
        <v>2234</v>
      </c>
      <c r="D55" s="124">
        <v>2234</v>
      </c>
    </row>
    <row r="56" spans="1:4">
      <c r="A56" s="119">
        <v>20407</v>
      </c>
      <c r="B56" s="119" t="s">
        <v>88</v>
      </c>
      <c r="C56" s="123">
        <v>0</v>
      </c>
      <c r="D56" s="124">
        <v>0</v>
      </c>
    </row>
    <row r="57" spans="1:4">
      <c r="A57" s="119">
        <v>20408</v>
      </c>
      <c r="B57" s="119" t="s">
        <v>89</v>
      </c>
      <c r="C57" s="123">
        <v>0</v>
      </c>
      <c r="D57" s="124">
        <v>0</v>
      </c>
    </row>
    <row r="58" spans="1:4">
      <c r="A58" s="119">
        <v>20409</v>
      </c>
      <c r="B58" s="119" t="s">
        <v>90</v>
      </c>
      <c r="C58" s="123">
        <v>46</v>
      </c>
      <c r="D58" s="124">
        <v>46</v>
      </c>
    </row>
    <row r="59" spans="1:4">
      <c r="A59" s="119">
        <v>20410</v>
      </c>
      <c r="B59" s="119" t="s">
        <v>91</v>
      </c>
      <c r="C59" s="123">
        <v>0</v>
      </c>
      <c r="D59" s="124">
        <v>0</v>
      </c>
    </row>
    <row r="60" spans="1:4">
      <c r="A60" s="119">
        <v>20499</v>
      </c>
      <c r="B60" s="119" t="s">
        <v>92</v>
      </c>
      <c r="C60" s="123">
        <v>0</v>
      </c>
      <c r="D60" s="124">
        <v>0</v>
      </c>
    </row>
    <row r="61" spans="1:4">
      <c r="A61" s="122">
        <v>205</v>
      </c>
      <c r="B61" s="122" t="s">
        <v>93</v>
      </c>
      <c r="C61" s="123">
        <v>138539</v>
      </c>
      <c r="D61" s="123">
        <v>144915</v>
      </c>
    </row>
    <row r="62" spans="1:4">
      <c r="A62" s="119">
        <v>20501</v>
      </c>
      <c r="B62" s="119" t="s">
        <v>94</v>
      </c>
      <c r="C62" s="123">
        <v>5453</v>
      </c>
      <c r="D62" s="124">
        <v>5453</v>
      </c>
    </row>
    <row r="63" spans="1:4">
      <c r="A63" s="119">
        <v>20502</v>
      </c>
      <c r="B63" s="119" t="s">
        <v>95</v>
      </c>
      <c r="C63" s="123">
        <v>105580</v>
      </c>
      <c r="D63" s="124">
        <v>111956</v>
      </c>
    </row>
    <row r="64" spans="1:4">
      <c r="A64" s="119">
        <v>20503</v>
      </c>
      <c r="B64" s="119" t="s">
        <v>96</v>
      </c>
      <c r="C64" s="123">
        <v>25694</v>
      </c>
      <c r="D64" s="124">
        <v>25694</v>
      </c>
    </row>
    <row r="65" spans="1:4">
      <c r="A65" s="119">
        <v>20504</v>
      </c>
      <c r="B65" s="119" t="s">
        <v>97</v>
      </c>
      <c r="C65" s="123">
        <v>0</v>
      </c>
      <c r="D65" s="124">
        <v>0</v>
      </c>
    </row>
    <row r="66" spans="1:4">
      <c r="A66" s="119">
        <v>20505</v>
      </c>
      <c r="B66" s="119" t="s">
        <v>98</v>
      </c>
      <c r="C66" s="123">
        <v>867</v>
      </c>
      <c r="D66" s="124">
        <v>867</v>
      </c>
    </row>
    <row r="67" spans="1:4">
      <c r="A67" s="119">
        <v>20506</v>
      </c>
      <c r="B67" s="119" t="s">
        <v>99</v>
      </c>
      <c r="C67" s="123">
        <v>0</v>
      </c>
      <c r="D67" s="124">
        <v>0</v>
      </c>
    </row>
    <row r="68" spans="1:4">
      <c r="A68" s="119">
        <v>20507</v>
      </c>
      <c r="B68" s="119" t="s">
        <v>100</v>
      </c>
      <c r="C68" s="123">
        <v>531</v>
      </c>
      <c r="D68" s="124">
        <v>531</v>
      </c>
    </row>
    <row r="69" spans="1:4">
      <c r="A69" s="119">
        <v>20508</v>
      </c>
      <c r="B69" s="119" t="s">
        <v>101</v>
      </c>
      <c r="C69" s="123">
        <v>0</v>
      </c>
      <c r="D69" s="124">
        <v>0</v>
      </c>
    </row>
    <row r="70" spans="1:4">
      <c r="A70" s="119">
        <v>20509</v>
      </c>
      <c r="B70" s="119" t="s">
        <v>102</v>
      </c>
      <c r="C70" s="123">
        <v>0</v>
      </c>
      <c r="D70" s="124">
        <v>0</v>
      </c>
    </row>
    <row r="71" spans="1:4">
      <c r="A71" s="119">
        <v>20599</v>
      </c>
      <c r="B71" s="119" t="s">
        <v>103</v>
      </c>
      <c r="C71" s="123">
        <v>414</v>
      </c>
      <c r="D71" s="124">
        <v>414</v>
      </c>
    </row>
    <row r="72" spans="1:4">
      <c r="A72" s="122">
        <v>206</v>
      </c>
      <c r="B72" s="122" t="s">
        <v>104</v>
      </c>
      <c r="C72" s="123">
        <v>20196</v>
      </c>
      <c r="D72" s="123">
        <v>20196</v>
      </c>
    </row>
    <row r="73" spans="1:4">
      <c r="A73" s="119">
        <v>20601</v>
      </c>
      <c r="B73" s="119" t="s">
        <v>105</v>
      </c>
      <c r="C73" s="123">
        <v>1970</v>
      </c>
      <c r="D73" s="124">
        <v>1970</v>
      </c>
    </row>
    <row r="74" spans="1:4">
      <c r="A74" s="119">
        <v>20602</v>
      </c>
      <c r="B74" s="119" t="s">
        <v>106</v>
      </c>
      <c r="C74" s="123">
        <v>0</v>
      </c>
      <c r="D74" s="124">
        <v>0</v>
      </c>
    </row>
    <row r="75" spans="1:4">
      <c r="A75" s="119">
        <v>20603</v>
      </c>
      <c r="B75" s="119" t="s">
        <v>107</v>
      </c>
      <c r="C75" s="123">
        <v>0</v>
      </c>
      <c r="D75" s="124">
        <v>0</v>
      </c>
    </row>
    <row r="76" spans="1:4">
      <c r="A76" s="119">
        <v>20604</v>
      </c>
      <c r="B76" s="119" t="s">
        <v>108</v>
      </c>
      <c r="C76" s="123">
        <v>17852</v>
      </c>
      <c r="D76" s="124">
        <v>17852</v>
      </c>
    </row>
    <row r="77" spans="1:4">
      <c r="A77" s="119">
        <v>20605</v>
      </c>
      <c r="B77" s="119" t="s">
        <v>109</v>
      </c>
      <c r="C77" s="123">
        <v>6</v>
      </c>
      <c r="D77" s="124">
        <v>6</v>
      </c>
    </row>
    <row r="78" spans="1:4">
      <c r="A78" s="119">
        <v>20606</v>
      </c>
      <c r="B78" s="119" t="s">
        <v>110</v>
      </c>
      <c r="C78" s="123">
        <v>0</v>
      </c>
      <c r="D78" s="124">
        <v>0</v>
      </c>
    </row>
    <row r="79" spans="1:4">
      <c r="A79" s="119">
        <v>20607</v>
      </c>
      <c r="B79" s="119" t="s">
        <v>111</v>
      </c>
      <c r="C79" s="123">
        <v>85</v>
      </c>
      <c r="D79" s="124">
        <v>85</v>
      </c>
    </row>
    <row r="80" spans="1:4">
      <c r="A80" s="119">
        <v>20608</v>
      </c>
      <c r="B80" s="119" t="s">
        <v>112</v>
      </c>
      <c r="C80" s="123">
        <v>0</v>
      </c>
      <c r="D80" s="124">
        <v>0</v>
      </c>
    </row>
    <row r="81" spans="1:4">
      <c r="A81" s="119">
        <v>20609</v>
      </c>
      <c r="B81" s="119" t="s">
        <v>113</v>
      </c>
      <c r="C81" s="123">
        <v>255</v>
      </c>
      <c r="D81" s="124">
        <v>255</v>
      </c>
    </row>
    <row r="82" spans="1:4">
      <c r="A82" s="119">
        <v>20699</v>
      </c>
      <c r="B82" s="119" t="s">
        <v>114</v>
      </c>
      <c r="C82" s="123">
        <v>28</v>
      </c>
      <c r="D82" s="124">
        <v>28</v>
      </c>
    </row>
    <row r="83" spans="1:4">
      <c r="A83" s="122">
        <v>207</v>
      </c>
      <c r="B83" s="122" t="s">
        <v>115</v>
      </c>
      <c r="C83" s="123">
        <v>12430</v>
      </c>
      <c r="D83" s="123">
        <v>17730</v>
      </c>
    </row>
    <row r="84" spans="1:4">
      <c r="A84" s="119">
        <v>20701</v>
      </c>
      <c r="B84" s="119" t="s">
        <v>116</v>
      </c>
      <c r="C84" s="123">
        <v>7363</v>
      </c>
      <c r="D84" s="124">
        <v>11963</v>
      </c>
    </row>
    <row r="85" spans="1:4">
      <c r="A85" s="119">
        <v>20702</v>
      </c>
      <c r="B85" s="119" t="s">
        <v>117</v>
      </c>
      <c r="C85" s="123">
        <v>298</v>
      </c>
      <c r="D85" s="124">
        <v>298</v>
      </c>
    </row>
    <row r="86" spans="1:4">
      <c r="A86" s="119">
        <v>20703</v>
      </c>
      <c r="B86" s="119" t="s">
        <v>118</v>
      </c>
      <c r="C86" s="123">
        <v>2366</v>
      </c>
      <c r="D86" s="124">
        <v>2366</v>
      </c>
    </row>
    <row r="87" spans="1:4">
      <c r="A87" s="119">
        <v>20706</v>
      </c>
      <c r="B87" s="119" t="s">
        <v>119</v>
      </c>
      <c r="C87" s="123">
        <v>844</v>
      </c>
      <c r="D87" s="124">
        <v>844</v>
      </c>
    </row>
    <row r="88" spans="1:4">
      <c r="A88" s="119">
        <v>20708</v>
      </c>
      <c r="B88" s="119" t="s">
        <v>120</v>
      </c>
      <c r="C88" s="123">
        <v>871</v>
      </c>
      <c r="D88" s="124">
        <v>1571</v>
      </c>
    </row>
    <row r="89" spans="1:4">
      <c r="A89" s="119">
        <v>20799</v>
      </c>
      <c r="B89" s="119" t="s">
        <v>121</v>
      </c>
      <c r="C89" s="123">
        <v>688</v>
      </c>
      <c r="D89" s="124">
        <v>688</v>
      </c>
    </row>
    <row r="90" spans="1:4">
      <c r="A90" s="122">
        <v>208</v>
      </c>
      <c r="B90" s="122" t="s">
        <v>122</v>
      </c>
      <c r="C90" s="123">
        <v>137502</v>
      </c>
      <c r="D90" s="123">
        <v>140367</v>
      </c>
    </row>
    <row r="91" spans="1:4">
      <c r="A91" s="119">
        <v>20801</v>
      </c>
      <c r="B91" s="119" t="s">
        <v>123</v>
      </c>
      <c r="C91" s="123">
        <v>14233</v>
      </c>
      <c r="D91" s="124">
        <v>14233</v>
      </c>
    </row>
    <row r="92" spans="1:4">
      <c r="A92" s="119">
        <v>20802</v>
      </c>
      <c r="B92" s="119" t="s">
        <v>124</v>
      </c>
      <c r="C92" s="123">
        <v>7026</v>
      </c>
      <c r="D92" s="124">
        <v>7526</v>
      </c>
    </row>
    <row r="93" spans="1:4">
      <c r="A93" s="119">
        <v>20804</v>
      </c>
      <c r="B93" s="119" t="s">
        <v>125</v>
      </c>
      <c r="C93" s="123">
        <v>0</v>
      </c>
      <c r="D93" s="124">
        <v>0</v>
      </c>
    </row>
    <row r="94" spans="1:4">
      <c r="A94" s="119">
        <v>20805</v>
      </c>
      <c r="B94" s="119" t="s">
        <v>126</v>
      </c>
      <c r="C94" s="123">
        <v>17268</v>
      </c>
      <c r="D94" s="124">
        <v>17268</v>
      </c>
    </row>
    <row r="95" spans="1:4">
      <c r="A95" s="119">
        <v>20806</v>
      </c>
      <c r="B95" s="119" t="s">
        <v>127</v>
      </c>
      <c r="C95" s="123">
        <v>369</v>
      </c>
      <c r="D95" s="124">
        <v>369</v>
      </c>
    </row>
    <row r="96" spans="1:4">
      <c r="A96" s="119">
        <v>20807</v>
      </c>
      <c r="B96" s="119" t="s">
        <v>128</v>
      </c>
      <c r="C96" s="123">
        <v>3145</v>
      </c>
      <c r="D96" s="124">
        <v>3145</v>
      </c>
    </row>
    <row r="97" spans="1:4">
      <c r="A97" s="119">
        <v>20808</v>
      </c>
      <c r="B97" s="119" t="s">
        <v>129</v>
      </c>
      <c r="C97" s="123">
        <v>4808</v>
      </c>
      <c r="D97" s="124">
        <v>4808</v>
      </c>
    </row>
    <row r="98" spans="1:4">
      <c r="A98" s="119">
        <v>20809</v>
      </c>
      <c r="B98" s="119" t="s">
        <v>130</v>
      </c>
      <c r="C98" s="123">
        <v>2088</v>
      </c>
      <c r="D98" s="124">
        <v>2088</v>
      </c>
    </row>
    <row r="99" spans="1:4">
      <c r="A99" s="119">
        <v>20810</v>
      </c>
      <c r="B99" s="119" t="s">
        <v>131</v>
      </c>
      <c r="C99" s="123">
        <v>1002</v>
      </c>
      <c r="D99" s="124">
        <v>3002</v>
      </c>
    </row>
    <row r="100" spans="1:4">
      <c r="A100" s="119">
        <v>20811</v>
      </c>
      <c r="B100" s="119" t="s">
        <v>132</v>
      </c>
      <c r="C100" s="123">
        <v>1975</v>
      </c>
      <c r="D100" s="124">
        <v>2340</v>
      </c>
    </row>
    <row r="101" spans="1:4">
      <c r="A101" s="119">
        <v>20816</v>
      </c>
      <c r="B101" s="119" t="s">
        <v>133</v>
      </c>
      <c r="C101" s="123">
        <v>40</v>
      </c>
      <c r="D101" s="124">
        <v>40</v>
      </c>
    </row>
    <row r="102" spans="1:4">
      <c r="A102" s="119">
        <v>20819</v>
      </c>
      <c r="B102" s="119" t="s">
        <v>134</v>
      </c>
      <c r="C102" s="123">
        <v>10907</v>
      </c>
      <c r="D102" s="124">
        <v>10907</v>
      </c>
    </row>
    <row r="103" spans="1:4">
      <c r="A103" s="119">
        <v>20820</v>
      </c>
      <c r="B103" s="119" t="s">
        <v>135</v>
      </c>
      <c r="C103" s="123">
        <v>960</v>
      </c>
      <c r="D103" s="124">
        <v>960</v>
      </c>
    </row>
    <row r="104" spans="1:4">
      <c r="A104" s="119">
        <v>20821</v>
      </c>
      <c r="B104" s="119" t="s">
        <v>136</v>
      </c>
      <c r="C104" s="123">
        <v>2285</v>
      </c>
      <c r="D104" s="124">
        <v>2285</v>
      </c>
    </row>
    <row r="105" spans="1:4">
      <c r="A105" s="119">
        <v>20824</v>
      </c>
      <c r="B105" s="125" t="s">
        <v>137</v>
      </c>
      <c r="C105" s="123">
        <v>18</v>
      </c>
      <c r="D105" s="124">
        <v>18</v>
      </c>
    </row>
    <row r="106" spans="1:4">
      <c r="A106" s="119">
        <v>20825</v>
      </c>
      <c r="B106" s="119" t="s">
        <v>138</v>
      </c>
      <c r="C106" s="123">
        <v>45</v>
      </c>
      <c r="D106" s="124">
        <v>45</v>
      </c>
    </row>
    <row r="107" spans="1:4">
      <c r="A107" s="119">
        <v>20826</v>
      </c>
      <c r="B107" s="119" t="s">
        <v>139</v>
      </c>
      <c r="C107" s="123">
        <v>69893</v>
      </c>
      <c r="D107" s="124">
        <v>69893</v>
      </c>
    </row>
    <row r="108" spans="1:4">
      <c r="A108" s="119">
        <v>20827</v>
      </c>
      <c r="B108" s="119" t="s">
        <v>140</v>
      </c>
      <c r="C108" s="123">
        <v>158</v>
      </c>
      <c r="D108" s="124">
        <v>158</v>
      </c>
    </row>
    <row r="109" spans="1:4">
      <c r="A109" s="119">
        <v>20828</v>
      </c>
      <c r="B109" s="119" t="s">
        <v>141</v>
      </c>
      <c r="C109" s="123">
        <v>1282</v>
      </c>
      <c r="D109" s="124">
        <v>1282</v>
      </c>
    </row>
    <row r="110" spans="1:4">
      <c r="A110" s="119">
        <v>20830</v>
      </c>
      <c r="B110" s="119" t="s">
        <v>142</v>
      </c>
      <c r="C110" s="123">
        <v>0</v>
      </c>
      <c r="D110" s="124">
        <v>0</v>
      </c>
    </row>
    <row r="111" spans="1:4">
      <c r="A111" s="119">
        <v>20899</v>
      </c>
      <c r="B111" s="119" t="s">
        <v>143</v>
      </c>
      <c r="C111" s="123">
        <v>0</v>
      </c>
      <c r="D111" s="124">
        <v>0</v>
      </c>
    </row>
    <row r="112" spans="1:4">
      <c r="A112" s="122">
        <v>210</v>
      </c>
      <c r="B112" s="122" t="s">
        <v>144</v>
      </c>
      <c r="C112" s="123">
        <v>82707</v>
      </c>
      <c r="D112" s="123">
        <v>83404</v>
      </c>
    </row>
    <row r="113" spans="1:4">
      <c r="A113" s="119">
        <v>21001</v>
      </c>
      <c r="B113" s="119" t="s">
        <v>145</v>
      </c>
      <c r="C113" s="123">
        <v>4974</v>
      </c>
      <c r="D113" s="124">
        <v>4974</v>
      </c>
    </row>
    <row r="114" spans="1:4">
      <c r="A114" s="119">
        <v>21002</v>
      </c>
      <c r="B114" s="119" t="s">
        <v>146</v>
      </c>
      <c r="C114" s="123">
        <v>2056</v>
      </c>
      <c r="D114" s="124">
        <v>2056</v>
      </c>
    </row>
    <row r="115" spans="1:4">
      <c r="A115" s="119">
        <v>21003</v>
      </c>
      <c r="B115" s="119" t="s">
        <v>147</v>
      </c>
      <c r="C115" s="123">
        <v>7523</v>
      </c>
      <c r="D115" s="124">
        <v>8220</v>
      </c>
    </row>
    <row r="116" spans="1:4">
      <c r="A116" s="119">
        <v>21004</v>
      </c>
      <c r="B116" s="119" t="s">
        <v>148</v>
      </c>
      <c r="C116" s="123">
        <v>11630</v>
      </c>
      <c r="D116" s="124">
        <v>11630</v>
      </c>
    </row>
    <row r="117" spans="1:4">
      <c r="A117" s="119">
        <v>21006</v>
      </c>
      <c r="B117" s="119" t="s">
        <v>149</v>
      </c>
      <c r="C117" s="123">
        <v>190</v>
      </c>
      <c r="D117" s="124">
        <v>190</v>
      </c>
    </row>
    <row r="118" spans="1:4">
      <c r="A118" s="119">
        <v>21007</v>
      </c>
      <c r="B118" s="119" t="s">
        <v>150</v>
      </c>
      <c r="C118" s="123">
        <v>2712</v>
      </c>
      <c r="D118" s="124">
        <v>2712</v>
      </c>
    </row>
    <row r="119" spans="1:4">
      <c r="A119" s="119">
        <v>21011</v>
      </c>
      <c r="B119" s="119" t="s">
        <v>151</v>
      </c>
      <c r="C119" s="123">
        <v>5631</v>
      </c>
      <c r="D119" s="124">
        <v>5631</v>
      </c>
    </row>
    <row r="120" spans="1:4">
      <c r="A120" s="119">
        <v>21012</v>
      </c>
      <c r="B120" s="119" t="s">
        <v>152</v>
      </c>
      <c r="C120" s="123">
        <v>46092</v>
      </c>
      <c r="D120" s="124">
        <v>46092</v>
      </c>
    </row>
    <row r="121" spans="1:4">
      <c r="A121" s="119">
        <v>21013</v>
      </c>
      <c r="B121" s="119" t="s">
        <v>153</v>
      </c>
      <c r="C121" s="123">
        <v>1540</v>
      </c>
      <c r="D121" s="124">
        <v>1540</v>
      </c>
    </row>
    <row r="122" spans="1:4">
      <c r="A122" s="119">
        <v>21014</v>
      </c>
      <c r="B122" s="119" t="s">
        <v>154</v>
      </c>
      <c r="C122" s="123">
        <v>251</v>
      </c>
      <c r="D122" s="124">
        <v>251</v>
      </c>
    </row>
    <row r="123" spans="1:4">
      <c r="A123" s="119">
        <v>21015</v>
      </c>
      <c r="B123" s="119" t="s">
        <v>155</v>
      </c>
      <c r="C123" s="123">
        <v>0</v>
      </c>
      <c r="D123" s="124">
        <v>0</v>
      </c>
    </row>
    <row r="124" spans="1:4">
      <c r="A124" s="119">
        <v>21016</v>
      </c>
      <c r="B124" s="119" t="s">
        <v>156</v>
      </c>
      <c r="C124" s="123">
        <v>10</v>
      </c>
      <c r="D124" s="124">
        <v>10</v>
      </c>
    </row>
    <row r="125" spans="1:4">
      <c r="A125" s="119">
        <v>21099</v>
      </c>
      <c r="B125" s="119" t="s">
        <v>157</v>
      </c>
      <c r="C125" s="123">
        <v>98</v>
      </c>
      <c r="D125" s="124">
        <v>98</v>
      </c>
    </row>
    <row r="126" spans="1:4">
      <c r="A126" s="122">
        <v>211</v>
      </c>
      <c r="B126" s="122" t="s">
        <v>158</v>
      </c>
      <c r="C126" s="123">
        <v>24347</v>
      </c>
      <c r="D126" s="123">
        <v>24412</v>
      </c>
    </row>
    <row r="127" spans="1:4">
      <c r="A127" s="119">
        <v>21101</v>
      </c>
      <c r="B127" s="119" t="s">
        <v>159</v>
      </c>
      <c r="C127" s="123">
        <v>6078</v>
      </c>
      <c r="D127" s="124">
        <v>6078</v>
      </c>
    </row>
    <row r="128" spans="1:4">
      <c r="A128" s="119">
        <v>21102</v>
      </c>
      <c r="B128" s="119" t="s">
        <v>160</v>
      </c>
      <c r="C128" s="123">
        <v>490</v>
      </c>
      <c r="D128" s="124">
        <v>490</v>
      </c>
    </row>
    <row r="129" spans="1:4">
      <c r="A129" s="119">
        <v>21103</v>
      </c>
      <c r="B129" s="119" t="s">
        <v>161</v>
      </c>
      <c r="C129" s="123">
        <v>13208</v>
      </c>
      <c r="D129" s="124">
        <v>13273</v>
      </c>
    </row>
    <row r="130" spans="1:4">
      <c r="A130" s="119">
        <v>21104</v>
      </c>
      <c r="B130" s="119" t="s">
        <v>162</v>
      </c>
      <c r="C130" s="123">
        <v>3046</v>
      </c>
      <c r="D130" s="124">
        <v>3046</v>
      </c>
    </row>
    <row r="131" spans="1:4">
      <c r="A131" s="119">
        <v>21105</v>
      </c>
      <c r="B131" s="119" t="s">
        <v>163</v>
      </c>
      <c r="C131" s="123">
        <v>0</v>
      </c>
      <c r="D131" s="124">
        <v>0</v>
      </c>
    </row>
    <row r="132" spans="1:4">
      <c r="A132" s="119">
        <v>21106</v>
      </c>
      <c r="B132" s="119" t="s">
        <v>164</v>
      </c>
      <c r="C132" s="123">
        <v>0</v>
      </c>
      <c r="D132" s="124">
        <v>0</v>
      </c>
    </row>
    <row r="133" spans="1:4">
      <c r="A133" s="119">
        <v>21107</v>
      </c>
      <c r="B133" s="119" t="s">
        <v>165</v>
      </c>
      <c r="C133" s="123">
        <v>0</v>
      </c>
      <c r="D133" s="124">
        <v>0</v>
      </c>
    </row>
    <row r="134" spans="1:4">
      <c r="A134" s="119">
        <v>21108</v>
      </c>
      <c r="B134" s="119" t="s">
        <v>166</v>
      </c>
      <c r="C134" s="123">
        <v>0</v>
      </c>
      <c r="D134" s="124">
        <v>0</v>
      </c>
    </row>
    <row r="135" spans="1:4">
      <c r="A135" s="119">
        <v>21109</v>
      </c>
      <c r="B135" s="119" t="s">
        <v>167</v>
      </c>
      <c r="C135" s="123">
        <v>0</v>
      </c>
      <c r="D135" s="124">
        <v>0</v>
      </c>
    </row>
    <row r="136" spans="1:4">
      <c r="A136" s="119">
        <v>21110</v>
      </c>
      <c r="B136" s="119" t="s">
        <v>168</v>
      </c>
      <c r="C136" s="123">
        <v>588</v>
      </c>
      <c r="D136" s="124">
        <v>588</v>
      </c>
    </row>
    <row r="137" spans="1:4">
      <c r="A137" s="119">
        <v>21111</v>
      </c>
      <c r="B137" s="119" t="s">
        <v>169</v>
      </c>
      <c r="C137" s="123">
        <v>0</v>
      </c>
      <c r="D137" s="124">
        <v>0</v>
      </c>
    </row>
    <row r="138" spans="1:4">
      <c r="A138" s="119">
        <v>21112</v>
      </c>
      <c r="B138" s="119" t="s">
        <v>170</v>
      </c>
      <c r="C138" s="123">
        <v>0</v>
      </c>
      <c r="D138" s="124">
        <v>0</v>
      </c>
    </row>
    <row r="139" spans="1:4">
      <c r="A139" s="119">
        <v>21113</v>
      </c>
      <c r="B139" s="119" t="s">
        <v>171</v>
      </c>
      <c r="C139" s="123">
        <v>0</v>
      </c>
      <c r="D139" s="124">
        <v>0</v>
      </c>
    </row>
    <row r="140" spans="1:4">
      <c r="A140" s="119">
        <v>21114</v>
      </c>
      <c r="B140" s="119" t="s">
        <v>172</v>
      </c>
      <c r="C140" s="123">
        <v>676</v>
      </c>
      <c r="D140" s="124">
        <v>676</v>
      </c>
    </row>
    <row r="141" spans="1:4">
      <c r="A141" s="119">
        <v>21199</v>
      </c>
      <c r="B141" s="119" t="s">
        <v>173</v>
      </c>
      <c r="C141" s="123">
        <v>261</v>
      </c>
      <c r="D141" s="124">
        <v>261</v>
      </c>
    </row>
    <row r="142" spans="1:4">
      <c r="A142" s="122">
        <v>212</v>
      </c>
      <c r="B142" s="122" t="s">
        <v>174</v>
      </c>
      <c r="C142" s="123">
        <v>27353</v>
      </c>
      <c r="D142" s="123">
        <v>32203</v>
      </c>
    </row>
    <row r="143" spans="1:4">
      <c r="A143" s="119">
        <v>21201</v>
      </c>
      <c r="B143" s="119" t="s">
        <v>175</v>
      </c>
      <c r="C143" s="123">
        <v>8486</v>
      </c>
      <c r="D143" s="124">
        <v>8486</v>
      </c>
    </row>
    <row r="144" spans="1:4">
      <c r="A144" s="119">
        <v>21202</v>
      </c>
      <c r="B144" s="119" t="s">
        <v>176</v>
      </c>
      <c r="C144" s="123">
        <v>2272</v>
      </c>
      <c r="D144" s="124">
        <v>7122</v>
      </c>
    </row>
    <row r="145" spans="1:4">
      <c r="A145" s="119">
        <v>21203</v>
      </c>
      <c r="B145" s="119" t="s">
        <v>177</v>
      </c>
      <c r="C145" s="123">
        <v>12159</v>
      </c>
      <c r="D145" s="124">
        <v>12159</v>
      </c>
    </row>
    <row r="146" spans="1:4">
      <c r="A146" s="119">
        <v>21205</v>
      </c>
      <c r="B146" s="119" t="s">
        <v>178</v>
      </c>
      <c r="C146" s="123">
        <v>2801</v>
      </c>
      <c r="D146" s="124">
        <v>2801</v>
      </c>
    </row>
    <row r="147" spans="1:4">
      <c r="A147" s="119">
        <v>21206</v>
      </c>
      <c r="B147" s="119" t="s">
        <v>179</v>
      </c>
      <c r="C147" s="123">
        <v>0</v>
      </c>
      <c r="D147" s="124">
        <v>0</v>
      </c>
    </row>
    <row r="148" spans="1:4">
      <c r="A148" s="119">
        <v>21299</v>
      </c>
      <c r="B148" s="119" t="s">
        <v>180</v>
      </c>
      <c r="C148" s="123">
        <v>1635</v>
      </c>
      <c r="D148" s="124">
        <v>1635</v>
      </c>
    </row>
    <row r="149" spans="1:4">
      <c r="A149" s="122">
        <v>213</v>
      </c>
      <c r="B149" s="122" t="s">
        <v>181</v>
      </c>
      <c r="C149" s="123">
        <v>112426</v>
      </c>
      <c r="D149" s="123">
        <v>117826</v>
      </c>
    </row>
    <row r="150" spans="1:4">
      <c r="A150" s="119">
        <v>21301</v>
      </c>
      <c r="B150" s="119" t="s">
        <v>182</v>
      </c>
      <c r="C150" s="123">
        <v>41784</v>
      </c>
      <c r="D150" s="124">
        <v>42784</v>
      </c>
    </row>
    <row r="151" spans="1:4">
      <c r="A151" s="119">
        <v>21302</v>
      </c>
      <c r="B151" s="119" t="s">
        <v>183</v>
      </c>
      <c r="C151" s="123">
        <v>5115</v>
      </c>
      <c r="D151" s="124">
        <v>5115</v>
      </c>
    </row>
    <row r="152" spans="1:4">
      <c r="A152" s="119">
        <v>21303</v>
      </c>
      <c r="B152" s="119" t="s">
        <v>184</v>
      </c>
      <c r="C152" s="123">
        <v>22231</v>
      </c>
      <c r="D152" s="124">
        <v>26431</v>
      </c>
    </row>
    <row r="153" spans="1:4">
      <c r="A153" s="119">
        <v>21305</v>
      </c>
      <c r="B153" s="119" t="s">
        <v>185</v>
      </c>
      <c r="C153" s="123">
        <v>26562</v>
      </c>
      <c r="D153" s="124">
        <v>26762</v>
      </c>
    </row>
    <row r="154" spans="1:4">
      <c r="A154" s="119">
        <v>21307</v>
      </c>
      <c r="B154" s="119" t="s">
        <v>186</v>
      </c>
      <c r="C154" s="123">
        <v>4580</v>
      </c>
      <c r="D154" s="124">
        <v>4580</v>
      </c>
    </row>
    <row r="155" spans="1:4">
      <c r="A155" s="119">
        <v>21308</v>
      </c>
      <c r="B155" s="119" t="s">
        <v>187</v>
      </c>
      <c r="C155" s="123">
        <v>2438</v>
      </c>
      <c r="D155" s="124">
        <v>2438</v>
      </c>
    </row>
    <row r="156" spans="1:4">
      <c r="A156" s="119">
        <v>21309</v>
      </c>
      <c r="B156" s="119" t="s">
        <v>188</v>
      </c>
      <c r="C156" s="123">
        <v>3595</v>
      </c>
      <c r="D156" s="124">
        <v>3595</v>
      </c>
    </row>
    <row r="157" spans="1:4">
      <c r="A157" s="119">
        <v>21399</v>
      </c>
      <c r="B157" s="119" t="s">
        <v>189</v>
      </c>
      <c r="C157" s="123">
        <v>6121</v>
      </c>
      <c r="D157" s="124">
        <v>6121</v>
      </c>
    </row>
    <row r="158" spans="1:4">
      <c r="A158" s="122">
        <v>214</v>
      </c>
      <c r="B158" s="122" t="s">
        <v>190</v>
      </c>
      <c r="C158" s="123">
        <v>35617</v>
      </c>
      <c r="D158" s="123">
        <v>49208</v>
      </c>
    </row>
    <row r="159" spans="1:4">
      <c r="A159" s="119">
        <v>21401</v>
      </c>
      <c r="B159" s="119" t="s">
        <v>191</v>
      </c>
      <c r="C159" s="123">
        <v>13350</v>
      </c>
      <c r="D159" s="124">
        <v>26941</v>
      </c>
    </row>
    <row r="160" spans="1:4">
      <c r="A160" s="119">
        <v>21402</v>
      </c>
      <c r="B160" s="119" t="s">
        <v>192</v>
      </c>
      <c r="C160" s="123">
        <v>0</v>
      </c>
      <c r="D160" s="124">
        <v>0</v>
      </c>
    </row>
    <row r="161" spans="1:4">
      <c r="A161" s="119">
        <v>21403</v>
      </c>
      <c r="B161" s="119" t="s">
        <v>193</v>
      </c>
      <c r="C161" s="123">
        <v>0</v>
      </c>
      <c r="D161" s="124">
        <v>0</v>
      </c>
    </row>
    <row r="162" spans="1:4">
      <c r="A162" s="119">
        <v>21405</v>
      </c>
      <c r="B162" s="119" t="s">
        <v>194</v>
      </c>
      <c r="C162" s="123">
        <v>0</v>
      </c>
      <c r="D162" s="124">
        <v>0</v>
      </c>
    </row>
    <row r="163" spans="1:4">
      <c r="A163" s="119">
        <v>21406</v>
      </c>
      <c r="B163" s="119" t="s">
        <v>195</v>
      </c>
      <c r="C163" s="123">
        <v>20224</v>
      </c>
      <c r="D163" s="124">
        <v>20224</v>
      </c>
    </row>
    <row r="164" spans="1:4">
      <c r="A164" s="119">
        <v>21499</v>
      </c>
      <c r="B164" s="119" t="s">
        <v>196</v>
      </c>
      <c r="C164" s="123">
        <v>2043</v>
      </c>
      <c r="D164" s="124">
        <v>2043</v>
      </c>
    </row>
    <row r="165" spans="1:4">
      <c r="A165" s="122">
        <v>215</v>
      </c>
      <c r="B165" s="122" t="s">
        <v>197</v>
      </c>
      <c r="C165" s="123">
        <v>5555</v>
      </c>
      <c r="D165" s="123">
        <v>5555</v>
      </c>
    </row>
    <row r="166" spans="1:4">
      <c r="A166" s="119">
        <v>21501</v>
      </c>
      <c r="B166" s="119" t="s">
        <v>198</v>
      </c>
      <c r="C166" s="123">
        <v>0</v>
      </c>
      <c r="D166" s="124">
        <v>0</v>
      </c>
    </row>
    <row r="167" spans="1:4">
      <c r="A167" s="119">
        <v>21502</v>
      </c>
      <c r="B167" s="119" t="s">
        <v>199</v>
      </c>
      <c r="C167" s="123">
        <v>985</v>
      </c>
      <c r="D167" s="124">
        <v>985</v>
      </c>
    </row>
    <row r="168" spans="1:4">
      <c r="A168" s="119">
        <v>21503</v>
      </c>
      <c r="B168" s="119" t="s">
        <v>200</v>
      </c>
      <c r="C168" s="123">
        <v>0</v>
      </c>
      <c r="D168" s="124">
        <v>0</v>
      </c>
    </row>
    <row r="169" spans="1:4">
      <c r="A169" s="119">
        <v>21505</v>
      </c>
      <c r="B169" s="119" t="s">
        <v>201</v>
      </c>
      <c r="C169" s="123">
        <v>0</v>
      </c>
      <c r="D169" s="124">
        <v>0</v>
      </c>
    </row>
    <row r="170" spans="1:4">
      <c r="A170" s="119">
        <v>21507</v>
      </c>
      <c r="B170" s="119" t="s">
        <v>202</v>
      </c>
      <c r="C170" s="123">
        <v>263</v>
      </c>
      <c r="D170" s="124">
        <v>263</v>
      </c>
    </row>
    <row r="171" spans="1:4">
      <c r="A171" s="119">
        <v>21508</v>
      </c>
      <c r="B171" s="119" t="s">
        <v>203</v>
      </c>
      <c r="C171" s="123">
        <v>4307</v>
      </c>
      <c r="D171" s="124">
        <v>4307</v>
      </c>
    </row>
    <row r="172" spans="1:4">
      <c r="A172" s="119">
        <v>21599</v>
      </c>
      <c r="B172" s="119" t="s">
        <v>204</v>
      </c>
      <c r="C172" s="123">
        <v>0</v>
      </c>
      <c r="D172" s="124">
        <v>0</v>
      </c>
    </row>
    <row r="173" spans="1:4">
      <c r="A173" s="122">
        <v>216</v>
      </c>
      <c r="B173" s="122" t="s">
        <v>205</v>
      </c>
      <c r="C173" s="123">
        <v>3942</v>
      </c>
      <c r="D173" s="123">
        <v>3942</v>
      </c>
    </row>
    <row r="174" spans="1:4">
      <c r="A174" s="119">
        <v>21602</v>
      </c>
      <c r="B174" s="119" t="s">
        <v>206</v>
      </c>
      <c r="C174" s="123">
        <v>3942</v>
      </c>
      <c r="D174" s="124">
        <v>3942</v>
      </c>
    </row>
    <row r="175" spans="1:4">
      <c r="A175" s="119">
        <v>21606</v>
      </c>
      <c r="B175" s="119" t="s">
        <v>207</v>
      </c>
      <c r="C175" s="123">
        <v>0</v>
      </c>
      <c r="D175" s="124">
        <v>0</v>
      </c>
    </row>
    <row r="176" spans="1:4">
      <c r="A176" s="119">
        <v>21699</v>
      </c>
      <c r="B176" s="119" t="s">
        <v>208</v>
      </c>
      <c r="C176" s="123">
        <v>0</v>
      </c>
      <c r="D176" s="124">
        <v>0</v>
      </c>
    </row>
    <row r="177" spans="1:4">
      <c r="A177" s="122">
        <v>217</v>
      </c>
      <c r="B177" s="122" t="s">
        <v>209</v>
      </c>
      <c r="C177" s="123">
        <v>0</v>
      </c>
      <c r="D177" s="123">
        <v>0</v>
      </c>
    </row>
    <row r="178" spans="1:4">
      <c r="A178" s="119">
        <v>21701</v>
      </c>
      <c r="B178" s="119" t="s">
        <v>210</v>
      </c>
      <c r="C178" s="123">
        <v>0</v>
      </c>
      <c r="D178" s="124">
        <v>0</v>
      </c>
    </row>
    <row r="179" spans="1:4">
      <c r="A179" s="119">
        <v>21702</v>
      </c>
      <c r="B179" s="119" t="s">
        <v>211</v>
      </c>
      <c r="C179" s="123">
        <v>0</v>
      </c>
      <c r="D179" s="124">
        <v>0</v>
      </c>
    </row>
    <row r="180" spans="1:4">
      <c r="A180" s="119">
        <v>21703</v>
      </c>
      <c r="B180" s="119" t="s">
        <v>212</v>
      </c>
      <c r="C180" s="123">
        <v>0</v>
      </c>
      <c r="D180" s="124">
        <v>0</v>
      </c>
    </row>
    <row r="181" spans="1:4">
      <c r="A181" s="119">
        <v>21704</v>
      </c>
      <c r="B181" s="119" t="s">
        <v>213</v>
      </c>
      <c r="C181" s="123">
        <v>0</v>
      </c>
      <c r="D181" s="124">
        <v>0</v>
      </c>
    </row>
    <row r="182" spans="1:4">
      <c r="A182" s="119">
        <v>21799</v>
      </c>
      <c r="B182" s="119" t="s">
        <v>214</v>
      </c>
      <c r="C182" s="123">
        <v>0</v>
      </c>
      <c r="D182" s="124">
        <v>0</v>
      </c>
    </row>
    <row r="183" spans="1:4">
      <c r="A183" s="122">
        <v>219</v>
      </c>
      <c r="B183" s="122" t="s">
        <v>215</v>
      </c>
      <c r="C183" s="123">
        <v>0</v>
      </c>
      <c r="D183" s="123">
        <v>0</v>
      </c>
    </row>
    <row r="184" spans="1:4">
      <c r="A184" s="119">
        <v>21901</v>
      </c>
      <c r="B184" s="119" t="s">
        <v>216</v>
      </c>
      <c r="C184" s="123">
        <v>0</v>
      </c>
      <c r="D184" s="124">
        <v>0</v>
      </c>
    </row>
    <row r="185" spans="1:4">
      <c r="A185" s="119">
        <v>21902</v>
      </c>
      <c r="B185" s="119" t="s">
        <v>217</v>
      </c>
      <c r="C185" s="123">
        <v>0</v>
      </c>
      <c r="D185" s="124">
        <v>0</v>
      </c>
    </row>
    <row r="186" spans="1:4">
      <c r="A186" s="119">
        <v>21903</v>
      </c>
      <c r="B186" s="119" t="s">
        <v>218</v>
      </c>
      <c r="C186" s="123">
        <v>0</v>
      </c>
      <c r="D186" s="124">
        <v>0</v>
      </c>
    </row>
    <row r="187" spans="1:4">
      <c r="A187" s="119">
        <v>21904</v>
      </c>
      <c r="B187" s="119" t="s">
        <v>219</v>
      </c>
      <c r="C187" s="123">
        <v>0</v>
      </c>
      <c r="D187" s="124">
        <v>0</v>
      </c>
    </row>
    <row r="188" spans="1:4">
      <c r="A188" s="119">
        <v>21905</v>
      </c>
      <c r="B188" s="119" t="s">
        <v>220</v>
      </c>
      <c r="C188" s="123">
        <v>0</v>
      </c>
      <c r="D188" s="124">
        <v>0</v>
      </c>
    </row>
    <row r="189" spans="1:4">
      <c r="A189" s="119">
        <v>21906</v>
      </c>
      <c r="B189" s="119" t="s">
        <v>182</v>
      </c>
      <c r="C189" s="123">
        <v>0</v>
      </c>
      <c r="D189" s="124">
        <v>0</v>
      </c>
    </row>
    <row r="190" spans="1:4">
      <c r="A190" s="119">
        <v>21907</v>
      </c>
      <c r="B190" s="119" t="s">
        <v>221</v>
      </c>
      <c r="C190" s="123">
        <v>0</v>
      </c>
      <c r="D190" s="124">
        <v>0</v>
      </c>
    </row>
    <row r="191" spans="1:4">
      <c r="A191" s="119">
        <v>21908</v>
      </c>
      <c r="B191" s="119" t="s">
        <v>222</v>
      </c>
      <c r="C191" s="123">
        <v>0</v>
      </c>
      <c r="D191" s="124">
        <v>0</v>
      </c>
    </row>
    <row r="192" spans="1:4">
      <c r="A192" s="119">
        <v>21999</v>
      </c>
      <c r="B192" s="119" t="s">
        <v>223</v>
      </c>
      <c r="C192" s="123">
        <v>0</v>
      </c>
      <c r="D192" s="124">
        <v>0</v>
      </c>
    </row>
    <row r="193" spans="1:4">
      <c r="A193" s="122">
        <v>220</v>
      </c>
      <c r="B193" s="122" t="s">
        <v>224</v>
      </c>
      <c r="C193" s="123">
        <v>5423</v>
      </c>
      <c r="D193" s="123">
        <v>5423</v>
      </c>
    </row>
    <row r="194" spans="1:4">
      <c r="A194" s="119">
        <v>22001</v>
      </c>
      <c r="B194" s="119" t="s">
        <v>225</v>
      </c>
      <c r="C194" s="123">
        <v>5312</v>
      </c>
      <c r="D194" s="124">
        <v>5312</v>
      </c>
    </row>
    <row r="195" spans="1:4">
      <c r="A195" s="119">
        <v>22005</v>
      </c>
      <c r="B195" s="119" t="s">
        <v>226</v>
      </c>
      <c r="C195" s="123">
        <v>111</v>
      </c>
      <c r="D195" s="124">
        <v>111</v>
      </c>
    </row>
    <row r="196" spans="1:4">
      <c r="A196" s="119">
        <v>22099</v>
      </c>
      <c r="B196" s="119" t="s">
        <v>227</v>
      </c>
      <c r="C196" s="123">
        <v>0</v>
      </c>
      <c r="D196" s="124">
        <v>0</v>
      </c>
    </row>
    <row r="197" spans="1:4">
      <c r="A197" s="122">
        <v>221</v>
      </c>
      <c r="B197" s="122" t="s">
        <v>228</v>
      </c>
      <c r="C197" s="123">
        <v>17174</v>
      </c>
      <c r="D197" s="123">
        <v>17174</v>
      </c>
    </row>
    <row r="198" spans="1:4">
      <c r="A198" s="119">
        <v>22101</v>
      </c>
      <c r="B198" s="119" t="s">
        <v>229</v>
      </c>
      <c r="C198" s="123">
        <v>9843</v>
      </c>
      <c r="D198" s="124">
        <v>9843</v>
      </c>
    </row>
    <row r="199" spans="1:4">
      <c r="A199" s="119">
        <v>22102</v>
      </c>
      <c r="B199" s="119" t="s">
        <v>230</v>
      </c>
      <c r="C199" s="123">
        <v>7331</v>
      </c>
      <c r="D199" s="124">
        <v>7331</v>
      </c>
    </row>
    <row r="200" spans="1:4">
      <c r="A200" s="119">
        <v>22103</v>
      </c>
      <c r="B200" s="119" t="s">
        <v>231</v>
      </c>
      <c r="C200" s="123">
        <v>0</v>
      </c>
      <c r="D200" s="124">
        <v>0</v>
      </c>
    </row>
    <row r="201" spans="1:4">
      <c r="A201" s="122">
        <v>222</v>
      </c>
      <c r="B201" s="122" t="s">
        <v>232</v>
      </c>
      <c r="C201" s="123">
        <v>2786</v>
      </c>
      <c r="D201" s="123">
        <v>2786</v>
      </c>
    </row>
    <row r="202" spans="1:4">
      <c r="A202" s="119">
        <v>22201</v>
      </c>
      <c r="B202" s="119" t="s">
        <v>233</v>
      </c>
      <c r="C202" s="123">
        <v>2786</v>
      </c>
      <c r="D202" s="124">
        <v>2786</v>
      </c>
    </row>
    <row r="203" spans="1:4">
      <c r="A203" s="119">
        <v>22203</v>
      </c>
      <c r="B203" s="119" t="s">
        <v>234</v>
      </c>
      <c r="C203" s="123">
        <v>0</v>
      </c>
      <c r="D203" s="124">
        <v>0</v>
      </c>
    </row>
    <row r="204" spans="1:4">
      <c r="A204" s="119">
        <v>22204</v>
      </c>
      <c r="B204" s="119" t="s">
        <v>235</v>
      </c>
      <c r="C204" s="123">
        <v>0</v>
      </c>
      <c r="D204" s="124">
        <v>0</v>
      </c>
    </row>
    <row r="205" spans="1:4">
      <c r="A205" s="119">
        <v>22205</v>
      </c>
      <c r="B205" s="119" t="s">
        <v>236</v>
      </c>
      <c r="C205" s="123">
        <v>0</v>
      </c>
      <c r="D205" s="124">
        <v>0</v>
      </c>
    </row>
    <row r="206" spans="1:4">
      <c r="A206" s="122">
        <v>224</v>
      </c>
      <c r="B206" s="122" t="s">
        <v>237</v>
      </c>
      <c r="C206" s="123">
        <v>7840</v>
      </c>
      <c r="D206" s="123">
        <v>8840</v>
      </c>
    </row>
    <row r="207" spans="1:4">
      <c r="A207" s="119">
        <v>22401</v>
      </c>
      <c r="B207" s="119" t="s">
        <v>238</v>
      </c>
      <c r="C207" s="123">
        <v>2764</v>
      </c>
      <c r="D207" s="124">
        <v>3764</v>
      </c>
    </row>
    <row r="208" spans="1:4">
      <c r="A208" s="119">
        <v>22402</v>
      </c>
      <c r="B208" s="119" t="s">
        <v>239</v>
      </c>
      <c r="C208" s="123">
        <v>2456</v>
      </c>
      <c r="D208" s="124">
        <v>2456</v>
      </c>
    </row>
    <row r="209" spans="1:4">
      <c r="A209" s="119">
        <v>22404</v>
      </c>
      <c r="B209" s="119" t="s">
        <v>240</v>
      </c>
      <c r="C209" s="123">
        <v>0</v>
      </c>
      <c r="D209" s="124">
        <v>0</v>
      </c>
    </row>
    <row r="210" spans="1:4">
      <c r="A210" s="119">
        <v>22405</v>
      </c>
      <c r="B210" s="119" t="s">
        <v>241</v>
      </c>
      <c r="C210" s="123">
        <v>6</v>
      </c>
      <c r="D210" s="124">
        <v>6</v>
      </c>
    </row>
    <row r="211" spans="1:4">
      <c r="A211" s="119">
        <v>22406</v>
      </c>
      <c r="B211" s="119" t="s">
        <v>242</v>
      </c>
      <c r="C211" s="123">
        <v>0</v>
      </c>
      <c r="D211" s="124">
        <v>0</v>
      </c>
    </row>
    <row r="212" spans="1:4">
      <c r="A212" s="119">
        <v>22407</v>
      </c>
      <c r="B212" s="119" t="s">
        <v>243</v>
      </c>
      <c r="C212" s="123">
        <v>719</v>
      </c>
      <c r="D212" s="124">
        <v>719</v>
      </c>
    </row>
    <row r="213" spans="1:4">
      <c r="A213" s="119">
        <v>22499</v>
      </c>
      <c r="B213" s="119" t="s">
        <v>244</v>
      </c>
      <c r="C213" s="123">
        <v>1895</v>
      </c>
      <c r="D213" s="124">
        <v>1895</v>
      </c>
    </row>
    <row r="214" spans="1:4">
      <c r="A214" s="122">
        <v>229</v>
      </c>
      <c r="B214" s="122" t="s">
        <v>245</v>
      </c>
      <c r="C214" s="123">
        <v>0</v>
      </c>
      <c r="D214" s="123">
        <v>0</v>
      </c>
    </row>
    <row r="215" spans="1:4">
      <c r="A215" s="119">
        <v>22999</v>
      </c>
      <c r="B215" s="119" t="s">
        <v>223</v>
      </c>
      <c r="C215" s="123">
        <v>0</v>
      </c>
      <c r="D215" s="124">
        <v>0</v>
      </c>
    </row>
    <row r="216" spans="1:4">
      <c r="A216" s="122">
        <v>232</v>
      </c>
      <c r="B216" s="122" t="s">
        <v>246</v>
      </c>
      <c r="C216" s="123">
        <v>16958</v>
      </c>
      <c r="D216" s="123">
        <v>16958</v>
      </c>
    </row>
    <row r="217" spans="1:4">
      <c r="A217" s="119">
        <v>23201</v>
      </c>
      <c r="B217" s="119" t="s">
        <v>247</v>
      </c>
      <c r="C217" s="123">
        <v>0</v>
      </c>
      <c r="D217" s="124">
        <v>0</v>
      </c>
    </row>
    <row r="218" spans="1:4">
      <c r="A218" s="119">
        <v>23202</v>
      </c>
      <c r="B218" s="119" t="s">
        <v>248</v>
      </c>
      <c r="C218" s="123">
        <v>0</v>
      </c>
      <c r="D218" s="124">
        <v>0</v>
      </c>
    </row>
    <row r="219" spans="1:4">
      <c r="A219" s="119">
        <v>23203</v>
      </c>
      <c r="B219" s="119" t="s">
        <v>249</v>
      </c>
      <c r="C219" s="123">
        <v>16958</v>
      </c>
      <c r="D219" s="124">
        <v>16958</v>
      </c>
    </row>
    <row r="220" spans="1:4">
      <c r="A220" s="122">
        <v>233</v>
      </c>
      <c r="B220" s="122" t="s">
        <v>250</v>
      </c>
      <c r="C220" s="123">
        <v>0</v>
      </c>
      <c r="D220" s="123">
        <v>0</v>
      </c>
    </row>
    <row r="221" spans="1:4">
      <c r="A221" s="119">
        <v>23301</v>
      </c>
      <c r="B221" s="119" t="s">
        <v>251</v>
      </c>
      <c r="C221" s="123">
        <v>0</v>
      </c>
      <c r="D221" s="124">
        <v>0</v>
      </c>
    </row>
    <row r="222" spans="1:4">
      <c r="A222" s="119">
        <v>23302</v>
      </c>
      <c r="B222" s="119" t="s">
        <v>252</v>
      </c>
      <c r="C222" s="123">
        <v>0</v>
      </c>
      <c r="D222" s="124">
        <v>0</v>
      </c>
    </row>
    <row r="223" spans="1:4">
      <c r="A223" s="119">
        <v>23303</v>
      </c>
      <c r="B223" s="119" t="s">
        <v>253</v>
      </c>
      <c r="C223" s="123">
        <v>0</v>
      </c>
      <c r="D223" s="124">
        <v>0</v>
      </c>
    </row>
    <row r="224" spans="1:4">
      <c r="A224" s="119">
        <v>227</v>
      </c>
      <c r="B224" s="120" t="s">
        <v>254</v>
      </c>
      <c r="C224" s="126">
        <v>8000</v>
      </c>
      <c r="D224" s="126">
        <v>8000</v>
      </c>
    </row>
    <row r="225" spans="1:4">
      <c r="A225" s="119"/>
      <c r="B225" s="119"/>
      <c r="C225" s="123">
        <v>0</v>
      </c>
      <c r="D225" s="124">
        <v>0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5.75" outlineLevelCol="7"/>
  <cols>
    <col min="1" max="1" width="10.375" style="63" customWidth="1"/>
    <col min="2" max="2" width="49.25" style="63" customWidth="1"/>
    <col min="3" max="4" width="11.625" style="63" customWidth="1"/>
    <col min="5" max="5" width="8.375" style="63" customWidth="1"/>
    <col min="6" max="6" width="27.75" style="63" customWidth="1"/>
    <col min="7" max="7" width="10.875" style="63" customWidth="1"/>
    <col min="8" max="8" width="12.625" style="63" customWidth="1"/>
    <col min="9" max="16384" width="9" style="17"/>
  </cols>
  <sheetData>
    <row r="1" s="63" customFormat="1" spans="1:8">
      <c r="A1" s="66"/>
      <c r="B1" s="67" t="s">
        <v>255</v>
      </c>
      <c r="C1" s="67"/>
      <c r="D1" s="66"/>
      <c r="E1" s="66"/>
      <c r="F1" s="66"/>
      <c r="G1" s="66"/>
      <c r="H1" s="66"/>
    </row>
    <row r="2" s="64" customFormat="1" ht="22.5" spans="1:8">
      <c r="A2" s="68"/>
      <c r="B2" s="69" t="s">
        <v>256</v>
      </c>
      <c r="C2" s="69"/>
      <c r="D2" s="69"/>
      <c r="E2" s="69"/>
      <c r="F2" s="69"/>
      <c r="G2" s="69"/>
      <c r="H2" s="69"/>
    </row>
    <row r="3" s="63" customFormat="1" ht="14.25" spans="1:8">
      <c r="A3" s="66"/>
      <c r="B3" s="66"/>
      <c r="C3" s="66"/>
      <c r="D3" s="66"/>
      <c r="E3" s="66"/>
      <c r="F3" s="66"/>
      <c r="G3" s="90" t="s">
        <v>2</v>
      </c>
      <c r="H3" s="66"/>
    </row>
    <row r="4" s="63" customFormat="1" ht="14.25" spans="1:8">
      <c r="A4" s="70" t="s">
        <v>257</v>
      </c>
      <c r="B4" s="70"/>
      <c r="C4" s="70"/>
      <c r="D4" s="71"/>
      <c r="E4" s="91" t="s">
        <v>258</v>
      </c>
      <c r="F4" s="91"/>
      <c r="G4" s="91"/>
      <c r="H4" s="91"/>
    </row>
    <row r="5" s="63" customFormat="1" ht="14.25" spans="1:8">
      <c r="A5" s="70" t="s">
        <v>259</v>
      </c>
      <c r="B5" s="70" t="s">
        <v>260</v>
      </c>
      <c r="C5" s="72" t="s">
        <v>4</v>
      </c>
      <c r="D5" s="72" t="s">
        <v>261</v>
      </c>
      <c r="E5" s="92" t="s">
        <v>3</v>
      </c>
      <c r="F5" s="93"/>
      <c r="G5" s="94" t="s">
        <v>4</v>
      </c>
      <c r="H5" s="94" t="s">
        <v>261</v>
      </c>
    </row>
    <row r="6" s="63" customFormat="1" ht="14.25" spans="1:8">
      <c r="A6" s="70"/>
      <c r="B6" s="70"/>
      <c r="C6" s="73"/>
      <c r="D6" s="73"/>
      <c r="E6" s="95" t="s">
        <v>259</v>
      </c>
      <c r="F6" s="70" t="s">
        <v>260</v>
      </c>
      <c r="G6" s="73"/>
      <c r="H6" s="73"/>
    </row>
    <row r="7" s="17" customFormat="1" spans="1:8">
      <c r="A7" s="70" t="s">
        <v>262</v>
      </c>
      <c r="B7" s="74"/>
      <c r="C7" s="73"/>
      <c r="D7" s="75"/>
      <c r="E7" s="75"/>
      <c r="F7" s="70"/>
      <c r="G7" s="96"/>
      <c r="H7" s="95"/>
    </row>
    <row r="8" s="63" customFormat="1" ht="14.25" spans="1:8">
      <c r="A8" s="76"/>
      <c r="B8" s="77" t="s">
        <v>263</v>
      </c>
      <c r="C8" s="78">
        <v>331100</v>
      </c>
      <c r="D8" s="78">
        <v>331100</v>
      </c>
      <c r="E8" s="97"/>
      <c r="F8" s="98" t="s">
        <v>264</v>
      </c>
      <c r="G8" s="80">
        <v>806214</v>
      </c>
      <c r="H8" s="80">
        <f>806214+43453</f>
        <v>849667</v>
      </c>
    </row>
    <row r="9" s="63" customFormat="1" ht="14.25" spans="1:8">
      <c r="A9" s="76"/>
      <c r="B9" s="79" t="s">
        <v>265</v>
      </c>
      <c r="C9" s="80">
        <f>C10+C79+C82+C83+C84+C89+C90+C91+C96+C97+C98</f>
        <v>543123</v>
      </c>
      <c r="D9" s="80">
        <f>D10+D79+D82+D83+D84+D89+D90+D91+D96+D97+D98</f>
        <v>611003</v>
      </c>
      <c r="E9" s="86"/>
      <c r="F9" s="79" t="s">
        <v>266</v>
      </c>
      <c r="G9" s="80">
        <f>G10+G85+G86+G87+G88+G89+G90+G91+G96+G97+G98</f>
        <v>68009</v>
      </c>
      <c r="H9" s="80">
        <f>H10+H89</f>
        <v>92436</v>
      </c>
    </row>
    <row r="10" s="63" customFormat="1" ht="14.25" spans="1:8">
      <c r="A10" s="76"/>
      <c r="B10" s="81" t="s">
        <v>267</v>
      </c>
      <c r="C10" s="80">
        <f>C11+C18+C57</f>
        <v>402181</v>
      </c>
      <c r="D10" s="80">
        <f>D11+D18+D57</f>
        <v>402181</v>
      </c>
      <c r="E10" s="76">
        <v>23006</v>
      </c>
      <c r="F10" s="82" t="s">
        <v>268</v>
      </c>
      <c r="G10" s="83">
        <f>G11+G12</f>
        <v>61874</v>
      </c>
      <c r="H10" s="83">
        <f>H11+H12</f>
        <v>68009</v>
      </c>
    </row>
    <row r="11" s="63" customFormat="1" ht="14.25" spans="1:8">
      <c r="A11" s="76">
        <v>11001</v>
      </c>
      <c r="B11" s="82" t="s">
        <v>269</v>
      </c>
      <c r="C11" s="83">
        <f>SUM(C12:C17)</f>
        <v>5912</v>
      </c>
      <c r="D11" s="83">
        <f>SUM(D12:D17)</f>
        <v>5912</v>
      </c>
      <c r="E11" s="76">
        <v>2300601</v>
      </c>
      <c r="F11" s="82" t="s">
        <v>270</v>
      </c>
      <c r="G11" s="85">
        <v>52544</v>
      </c>
      <c r="H11" s="85">
        <f>6135+52544</f>
        <v>58679</v>
      </c>
    </row>
    <row r="12" s="63" customFormat="1" ht="14.25" spans="1:8">
      <c r="A12" s="76">
        <v>1100102</v>
      </c>
      <c r="B12" s="84" t="s">
        <v>271</v>
      </c>
      <c r="C12" s="85">
        <v>-443</v>
      </c>
      <c r="D12" s="85">
        <v>-443</v>
      </c>
      <c r="E12" s="76">
        <v>2300602</v>
      </c>
      <c r="F12" s="82" t="s">
        <v>272</v>
      </c>
      <c r="G12" s="85">
        <v>9330</v>
      </c>
      <c r="H12" s="85">
        <v>9330</v>
      </c>
    </row>
    <row r="13" s="63" customFormat="1" ht="14.25" spans="1:8">
      <c r="A13" s="76">
        <v>1100103</v>
      </c>
      <c r="B13" s="84" t="s">
        <v>273</v>
      </c>
      <c r="C13" s="85">
        <v>2128</v>
      </c>
      <c r="D13" s="85">
        <v>2128</v>
      </c>
      <c r="E13" s="76"/>
      <c r="F13" s="82"/>
      <c r="G13" s="82"/>
      <c r="H13" s="99"/>
    </row>
    <row r="14" s="63" customFormat="1" ht="14.25" spans="1:8">
      <c r="A14" s="76">
        <v>1100104</v>
      </c>
      <c r="B14" s="84" t="s">
        <v>274</v>
      </c>
      <c r="C14" s="85">
        <v>9503</v>
      </c>
      <c r="D14" s="85">
        <v>9503</v>
      </c>
      <c r="E14" s="86"/>
      <c r="F14" s="82" t="s">
        <v>275</v>
      </c>
      <c r="G14" s="82"/>
      <c r="H14" s="99"/>
    </row>
    <row r="15" s="63" customFormat="1" ht="14.25" spans="1:8">
      <c r="A15" s="76">
        <v>1100105</v>
      </c>
      <c r="B15" s="84" t="s">
        <v>276</v>
      </c>
      <c r="C15" s="85">
        <v>501</v>
      </c>
      <c r="D15" s="85">
        <v>501</v>
      </c>
      <c r="E15" s="86"/>
      <c r="F15" s="82" t="s">
        <v>275</v>
      </c>
      <c r="G15" s="82"/>
      <c r="H15" s="99"/>
    </row>
    <row r="16" s="63" customFormat="1" ht="14.25" spans="1:8">
      <c r="A16" s="76">
        <v>1100106</v>
      </c>
      <c r="B16" s="84" t="s">
        <v>277</v>
      </c>
      <c r="C16" s="85">
        <v>-5552</v>
      </c>
      <c r="D16" s="85">
        <v>-5552</v>
      </c>
      <c r="E16" s="86"/>
      <c r="F16" s="82" t="s">
        <v>275</v>
      </c>
      <c r="G16" s="82"/>
      <c r="H16" s="99"/>
    </row>
    <row r="17" s="63" customFormat="1" ht="14.25" spans="1:8">
      <c r="A17" s="76">
        <v>1100199</v>
      </c>
      <c r="B17" s="84" t="s">
        <v>278</v>
      </c>
      <c r="C17" s="85">
        <v>-225</v>
      </c>
      <c r="D17" s="85">
        <v>-225</v>
      </c>
      <c r="E17" s="86"/>
      <c r="F17" s="82" t="s">
        <v>275</v>
      </c>
      <c r="G17" s="82"/>
      <c r="H17" s="99"/>
    </row>
    <row r="18" s="63" customFormat="1" ht="14.25" spans="1:8">
      <c r="A18" s="76">
        <v>11002</v>
      </c>
      <c r="B18" s="84" t="s">
        <v>279</v>
      </c>
      <c r="C18" s="83">
        <f>SUM(C19:C56)</f>
        <v>356935</v>
      </c>
      <c r="D18" s="83">
        <f>SUM(D19:D56)</f>
        <v>356935</v>
      </c>
      <c r="E18" s="86"/>
      <c r="F18" s="82" t="s">
        <v>275</v>
      </c>
      <c r="G18" s="82"/>
      <c r="H18" s="99" t="s">
        <v>275</v>
      </c>
    </row>
    <row r="19" s="63" customFormat="1" ht="14.25" spans="1:8">
      <c r="A19" s="76">
        <v>1100201</v>
      </c>
      <c r="B19" s="84" t="s">
        <v>280</v>
      </c>
      <c r="C19" s="85"/>
      <c r="D19" s="85"/>
      <c r="E19" s="86"/>
      <c r="F19" s="82" t="s">
        <v>275</v>
      </c>
      <c r="G19" s="82"/>
      <c r="H19" s="99"/>
    </row>
    <row r="20" s="63" customFormat="1" ht="14.25" spans="1:8">
      <c r="A20" s="76">
        <v>1100202</v>
      </c>
      <c r="B20" s="86" t="s">
        <v>281</v>
      </c>
      <c r="C20" s="85">
        <v>7447</v>
      </c>
      <c r="D20" s="85">
        <v>7447</v>
      </c>
      <c r="E20" s="86"/>
      <c r="F20" s="82" t="s">
        <v>275</v>
      </c>
      <c r="G20" s="82"/>
      <c r="H20" s="99"/>
    </row>
    <row r="21" s="63" customFormat="1" ht="14.25" spans="1:8">
      <c r="A21" s="76">
        <v>1100207</v>
      </c>
      <c r="B21" s="87" t="s">
        <v>282</v>
      </c>
      <c r="C21" s="85">
        <v>31127</v>
      </c>
      <c r="D21" s="85">
        <v>31127</v>
      </c>
      <c r="E21" s="86"/>
      <c r="F21" s="82" t="s">
        <v>275</v>
      </c>
      <c r="G21" s="82"/>
      <c r="H21" s="99"/>
    </row>
    <row r="22" s="63" customFormat="1" ht="14.25" spans="1:8">
      <c r="A22" s="76">
        <v>1100208</v>
      </c>
      <c r="B22" s="87" t="s">
        <v>283</v>
      </c>
      <c r="C22" s="85">
        <v>3230</v>
      </c>
      <c r="D22" s="85">
        <v>3230</v>
      </c>
      <c r="E22" s="86"/>
      <c r="F22" s="82" t="s">
        <v>275</v>
      </c>
      <c r="G22" s="82"/>
      <c r="H22" s="99"/>
    </row>
    <row r="23" s="63" customFormat="1" ht="14.25" spans="1:8">
      <c r="A23" s="76">
        <v>1100212</v>
      </c>
      <c r="B23" s="87" t="s">
        <v>284</v>
      </c>
      <c r="C23" s="85">
        <v>13491</v>
      </c>
      <c r="D23" s="85">
        <v>13491</v>
      </c>
      <c r="E23" s="86"/>
      <c r="F23" s="82" t="s">
        <v>275</v>
      </c>
      <c r="G23" s="82"/>
      <c r="H23" s="99"/>
    </row>
    <row r="24" s="63" customFormat="1" ht="14.25" spans="1:8">
      <c r="A24" s="76">
        <v>1100214</v>
      </c>
      <c r="B24" s="87" t="s">
        <v>285</v>
      </c>
      <c r="C24" s="85"/>
      <c r="D24" s="85"/>
      <c r="E24" s="86"/>
      <c r="F24" s="82" t="s">
        <v>275</v>
      </c>
      <c r="G24" s="82"/>
      <c r="H24" s="99"/>
    </row>
    <row r="25" s="63" customFormat="1" ht="14.25" spans="1:8">
      <c r="A25" s="76">
        <v>1100225</v>
      </c>
      <c r="B25" s="87" t="s">
        <v>286</v>
      </c>
      <c r="C25" s="85">
        <v>5321</v>
      </c>
      <c r="D25" s="85">
        <v>5321</v>
      </c>
      <c r="E25" s="86"/>
      <c r="F25" s="87" t="s">
        <v>275</v>
      </c>
      <c r="G25" s="87"/>
      <c r="H25" s="100"/>
    </row>
    <row r="26" s="63" customFormat="1" ht="14.25" spans="1:8">
      <c r="A26" s="76">
        <v>1100226</v>
      </c>
      <c r="B26" s="87" t="s">
        <v>287</v>
      </c>
      <c r="C26" s="85">
        <v>11499</v>
      </c>
      <c r="D26" s="85">
        <v>11499</v>
      </c>
      <c r="E26" s="86"/>
      <c r="F26" s="87" t="s">
        <v>275</v>
      </c>
      <c r="G26" s="87"/>
      <c r="H26" s="100"/>
    </row>
    <row r="27" s="63" customFormat="1" ht="14.25" spans="1:8">
      <c r="A27" s="76">
        <v>1100227</v>
      </c>
      <c r="B27" s="87" t="s">
        <v>288</v>
      </c>
      <c r="C27" s="85">
        <v>48269</v>
      </c>
      <c r="D27" s="85">
        <v>48269</v>
      </c>
      <c r="E27" s="86"/>
      <c r="F27" s="86" t="s">
        <v>275</v>
      </c>
      <c r="G27" s="86"/>
      <c r="H27" s="100"/>
    </row>
    <row r="28" s="63" customFormat="1" ht="14.25" spans="1:8">
      <c r="A28" s="76">
        <v>1100228</v>
      </c>
      <c r="B28" s="87" t="s">
        <v>289</v>
      </c>
      <c r="C28" s="85">
        <v>1438</v>
      </c>
      <c r="D28" s="85">
        <v>1438</v>
      </c>
      <c r="E28" s="86"/>
      <c r="F28" s="87" t="s">
        <v>275</v>
      </c>
      <c r="G28" s="87"/>
      <c r="H28" s="100"/>
    </row>
    <row r="29" s="63" customFormat="1" ht="14.25" spans="1:8">
      <c r="A29" s="76">
        <v>1100229</v>
      </c>
      <c r="B29" s="87" t="s">
        <v>290</v>
      </c>
      <c r="C29" s="85">
        <v>49</v>
      </c>
      <c r="D29" s="85">
        <v>49</v>
      </c>
      <c r="E29" s="86"/>
      <c r="F29" s="87" t="s">
        <v>275</v>
      </c>
      <c r="G29" s="87"/>
      <c r="H29" s="100"/>
    </row>
    <row r="30" s="63" customFormat="1" ht="14.25" spans="1:8">
      <c r="A30" s="76">
        <v>1100230</v>
      </c>
      <c r="B30" s="87" t="s">
        <v>291</v>
      </c>
      <c r="C30" s="85"/>
      <c r="D30" s="85"/>
      <c r="E30" s="86"/>
      <c r="F30" s="87" t="s">
        <v>275</v>
      </c>
      <c r="G30" s="87"/>
      <c r="H30" s="100"/>
    </row>
    <row r="31" s="63" customFormat="1" ht="14.25" spans="1:8">
      <c r="A31" s="76">
        <v>1100231</v>
      </c>
      <c r="B31" s="87" t="s">
        <v>292</v>
      </c>
      <c r="C31" s="85">
        <v>6135</v>
      </c>
      <c r="D31" s="85">
        <v>6135</v>
      </c>
      <c r="E31" s="86"/>
      <c r="F31" s="87" t="s">
        <v>275</v>
      </c>
      <c r="G31" s="87"/>
      <c r="H31" s="100"/>
    </row>
    <row r="32" s="63" customFormat="1" ht="14.25" spans="1:8">
      <c r="A32" s="76">
        <v>1100241</v>
      </c>
      <c r="B32" s="88" t="s">
        <v>293</v>
      </c>
      <c r="C32" s="89"/>
      <c r="D32" s="89"/>
      <c r="E32" s="86"/>
      <c r="F32" s="87" t="s">
        <v>275</v>
      </c>
      <c r="G32" s="87"/>
      <c r="H32" s="100"/>
    </row>
    <row r="33" s="63" customFormat="1" ht="14.25" spans="1:8">
      <c r="A33" s="76">
        <v>1100242</v>
      </c>
      <c r="B33" s="88" t="s">
        <v>294</v>
      </c>
      <c r="C33" s="89"/>
      <c r="D33" s="89"/>
      <c r="E33" s="86"/>
      <c r="F33" s="87" t="s">
        <v>275</v>
      </c>
      <c r="G33" s="87"/>
      <c r="H33" s="100"/>
    </row>
    <row r="34" s="63" customFormat="1" ht="14.25" spans="1:8">
      <c r="A34" s="76">
        <v>1100243</v>
      </c>
      <c r="B34" s="88" t="s">
        <v>295</v>
      </c>
      <c r="C34" s="89"/>
      <c r="D34" s="89"/>
      <c r="E34" s="86"/>
      <c r="F34" s="87" t="s">
        <v>275</v>
      </c>
      <c r="G34" s="87"/>
      <c r="H34" s="100"/>
    </row>
    <row r="35" s="63" customFormat="1" ht="14.25" spans="1:8">
      <c r="A35" s="76">
        <v>1100244</v>
      </c>
      <c r="B35" s="88" t="s">
        <v>296</v>
      </c>
      <c r="C35" s="89">
        <v>1985</v>
      </c>
      <c r="D35" s="89">
        <v>1985</v>
      </c>
      <c r="E35" s="86"/>
      <c r="F35" s="87" t="s">
        <v>275</v>
      </c>
      <c r="G35" s="87"/>
      <c r="H35" s="100"/>
    </row>
    <row r="36" s="63" customFormat="1" ht="14.25" spans="1:8">
      <c r="A36" s="76">
        <v>1100245</v>
      </c>
      <c r="B36" s="88" t="s">
        <v>297</v>
      </c>
      <c r="C36" s="89">
        <v>13116</v>
      </c>
      <c r="D36" s="89">
        <v>13116</v>
      </c>
      <c r="E36" s="86"/>
      <c r="F36" s="82" t="s">
        <v>275</v>
      </c>
      <c r="G36" s="82"/>
      <c r="H36" s="99"/>
    </row>
    <row r="37" s="63" customFormat="1" ht="14.25" spans="1:8">
      <c r="A37" s="76">
        <v>1100246</v>
      </c>
      <c r="B37" s="88" t="s">
        <v>298</v>
      </c>
      <c r="C37" s="89">
        <v>105</v>
      </c>
      <c r="D37" s="89">
        <v>105</v>
      </c>
      <c r="E37" s="86"/>
      <c r="F37" s="82" t="s">
        <v>275</v>
      </c>
      <c r="G37" s="82"/>
      <c r="H37" s="99"/>
    </row>
    <row r="38" s="63" customFormat="1" ht="14.25" spans="1:8">
      <c r="A38" s="76">
        <v>1100247</v>
      </c>
      <c r="B38" s="88" t="s">
        <v>299</v>
      </c>
      <c r="C38" s="89">
        <v>1439</v>
      </c>
      <c r="D38" s="89">
        <v>1439</v>
      </c>
      <c r="E38" s="86"/>
      <c r="F38" s="82" t="s">
        <v>275</v>
      </c>
      <c r="G38" s="82"/>
      <c r="H38" s="99"/>
    </row>
    <row r="39" s="63" customFormat="1" ht="14.25" spans="1:8">
      <c r="A39" s="76">
        <v>1100248</v>
      </c>
      <c r="B39" s="88" t="s">
        <v>300</v>
      </c>
      <c r="C39" s="89">
        <v>40386</v>
      </c>
      <c r="D39" s="89">
        <v>40386</v>
      </c>
      <c r="E39" s="86"/>
      <c r="F39" s="82" t="s">
        <v>275</v>
      </c>
      <c r="G39" s="82"/>
      <c r="H39" s="99"/>
    </row>
    <row r="40" s="63" customFormat="1" ht="14.25" spans="1:8">
      <c r="A40" s="76">
        <v>1100249</v>
      </c>
      <c r="B40" s="88" t="s">
        <v>301</v>
      </c>
      <c r="C40" s="89">
        <v>46327</v>
      </c>
      <c r="D40" s="89">
        <v>46327</v>
      </c>
      <c r="E40" s="86"/>
      <c r="F40" s="82" t="s">
        <v>275</v>
      </c>
      <c r="G40" s="82"/>
      <c r="H40" s="99"/>
    </row>
    <row r="41" s="63" customFormat="1" ht="14.25" spans="1:8">
      <c r="A41" s="76">
        <v>1100250</v>
      </c>
      <c r="B41" s="88" t="s">
        <v>302</v>
      </c>
      <c r="C41" s="89">
        <v>53</v>
      </c>
      <c r="D41" s="89">
        <v>53</v>
      </c>
      <c r="E41" s="86"/>
      <c r="F41" s="82" t="s">
        <v>275</v>
      </c>
      <c r="G41" s="82"/>
      <c r="H41" s="99"/>
    </row>
    <row r="42" s="63" customFormat="1" ht="14.25" spans="1:8">
      <c r="A42" s="76">
        <v>1100251</v>
      </c>
      <c r="B42" s="88" t="s">
        <v>303</v>
      </c>
      <c r="C42" s="89"/>
      <c r="D42" s="89"/>
      <c r="E42" s="86"/>
      <c r="F42" s="82" t="s">
        <v>275</v>
      </c>
      <c r="G42" s="82"/>
      <c r="H42" s="99"/>
    </row>
    <row r="43" s="63" customFormat="1" ht="14.25" spans="1:8">
      <c r="A43" s="76">
        <v>1100252</v>
      </c>
      <c r="B43" s="88" t="s">
        <v>304</v>
      </c>
      <c r="C43" s="89">
        <v>62829</v>
      </c>
      <c r="D43" s="89">
        <v>62829</v>
      </c>
      <c r="E43" s="86"/>
      <c r="F43" s="82" t="s">
        <v>275</v>
      </c>
      <c r="G43" s="82"/>
      <c r="H43" s="99"/>
    </row>
    <row r="44" s="63" customFormat="1" ht="14.25" spans="1:8">
      <c r="A44" s="76">
        <v>1100253</v>
      </c>
      <c r="B44" s="88" t="s">
        <v>305</v>
      </c>
      <c r="C44" s="89">
        <v>26337</v>
      </c>
      <c r="D44" s="89">
        <v>26337</v>
      </c>
      <c r="E44" s="86"/>
      <c r="F44" s="82" t="s">
        <v>275</v>
      </c>
      <c r="G44" s="82"/>
      <c r="H44" s="99"/>
    </row>
    <row r="45" s="63" customFormat="1" ht="14.25" spans="1:8">
      <c r="A45" s="76">
        <v>1100254</v>
      </c>
      <c r="B45" s="88" t="s">
        <v>306</v>
      </c>
      <c r="C45" s="89"/>
      <c r="D45" s="89"/>
      <c r="E45" s="86"/>
      <c r="F45" s="82" t="s">
        <v>275</v>
      </c>
      <c r="G45" s="82"/>
      <c r="H45" s="99"/>
    </row>
    <row r="46" s="63" customFormat="1" ht="14.25" spans="1:8">
      <c r="A46" s="76">
        <v>1100255</v>
      </c>
      <c r="B46" s="88" t="s">
        <v>307</v>
      </c>
      <c r="C46" s="89"/>
      <c r="D46" s="89"/>
      <c r="E46" s="86"/>
      <c r="F46" s="82" t="s">
        <v>275</v>
      </c>
      <c r="G46" s="82"/>
      <c r="H46" s="99"/>
    </row>
    <row r="47" s="63" customFormat="1" ht="14.25" spans="1:8">
      <c r="A47" s="76">
        <v>1100256</v>
      </c>
      <c r="B47" s="88" t="s">
        <v>308</v>
      </c>
      <c r="C47" s="89"/>
      <c r="D47" s="89"/>
      <c r="E47" s="86"/>
      <c r="F47" s="82" t="s">
        <v>275</v>
      </c>
      <c r="G47" s="82"/>
      <c r="H47" s="99"/>
    </row>
    <row r="48" s="63" customFormat="1" ht="14.25" spans="1:8">
      <c r="A48" s="76">
        <v>1100257</v>
      </c>
      <c r="B48" s="88" t="s">
        <v>309</v>
      </c>
      <c r="C48" s="89"/>
      <c r="D48" s="89"/>
      <c r="E48" s="86"/>
      <c r="F48" s="82" t="s">
        <v>275</v>
      </c>
      <c r="G48" s="82"/>
      <c r="H48" s="99"/>
    </row>
    <row r="49" s="63" customFormat="1" ht="14.25" spans="1:8">
      <c r="A49" s="76">
        <v>1100258</v>
      </c>
      <c r="B49" s="88" t="s">
        <v>310</v>
      </c>
      <c r="C49" s="89">
        <v>2541</v>
      </c>
      <c r="D49" s="89">
        <v>2541</v>
      </c>
      <c r="E49" s="86"/>
      <c r="F49" s="82" t="s">
        <v>275</v>
      </c>
      <c r="G49" s="82"/>
      <c r="H49" s="99"/>
    </row>
    <row r="50" s="63" customFormat="1" ht="14.25" spans="1:8">
      <c r="A50" s="76">
        <v>1100259</v>
      </c>
      <c r="B50" s="88" t="s">
        <v>311</v>
      </c>
      <c r="C50" s="89">
        <v>1929</v>
      </c>
      <c r="D50" s="89">
        <v>1929</v>
      </c>
      <c r="E50" s="86"/>
      <c r="F50" s="87" t="s">
        <v>275</v>
      </c>
      <c r="G50" s="87"/>
      <c r="H50" s="100"/>
    </row>
    <row r="51" s="63" customFormat="1" ht="14.25" spans="1:8">
      <c r="A51" s="76">
        <v>1100260</v>
      </c>
      <c r="B51" s="88" t="s">
        <v>312</v>
      </c>
      <c r="C51" s="89">
        <v>164</v>
      </c>
      <c r="D51" s="89">
        <v>164</v>
      </c>
      <c r="E51" s="86"/>
      <c r="F51" s="87"/>
      <c r="G51" s="87"/>
      <c r="H51" s="100"/>
    </row>
    <row r="52" s="63" customFormat="1" ht="14.25" spans="1:8">
      <c r="A52" s="76">
        <v>1100269</v>
      </c>
      <c r="B52" s="88" t="s">
        <v>313</v>
      </c>
      <c r="C52" s="89"/>
      <c r="D52" s="89"/>
      <c r="E52" s="86"/>
      <c r="F52" s="87" t="s">
        <v>275</v>
      </c>
      <c r="G52" s="87"/>
      <c r="H52" s="100"/>
    </row>
    <row r="53" s="63" customFormat="1" ht="14.25" spans="1:8">
      <c r="A53" s="76">
        <v>1100296</v>
      </c>
      <c r="B53" s="88" t="s">
        <v>314</v>
      </c>
      <c r="C53" s="89">
        <v>11760</v>
      </c>
      <c r="D53" s="89">
        <v>11760</v>
      </c>
      <c r="E53" s="86"/>
      <c r="F53" s="87"/>
      <c r="G53" s="87"/>
      <c r="H53" s="100"/>
    </row>
    <row r="54" s="63" customFormat="1" ht="14.25" spans="1:8">
      <c r="A54" s="76">
        <v>1100297</v>
      </c>
      <c r="B54" s="88" t="s">
        <v>315</v>
      </c>
      <c r="C54" s="89"/>
      <c r="D54" s="89"/>
      <c r="E54" s="86"/>
      <c r="F54" s="87"/>
      <c r="G54" s="87"/>
      <c r="H54" s="100"/>
    </row>
    <row r="55" s="63" customFormat="1" ht="14.25" spans="1:8">
      <c r="A55" s="76">
        <v>1100298</v>
      </c>
      <c r="B55" s="88" t="s">
        <v>316</v>
      </c>
      <c r="C55" s="89">
        <v>19575</v>
      </c>
      <c r="D55" s="89">
        <v>19575</v>
      </c>
      <c r="E55" s="86"/>
      <c r="F55" s="87"/>
      <c r="G55" s="87"/>
      <c r="H55" s="100"/>
    </row>
    <row r="56" s="63" customFormat="1" ht="14.25" spans="1:8">
      <c r="A56" s="76">
        <v>1100299</v>
      </c>
      <c r="B56" s="87" t="s">
        <v>317</v>
      </c>
      <c r="C56" s="85">
        <v>383</v>
      </c>
      <c r="D56" s="85">
        <v>383</v>
      </c>
      <c r="E56" s="86"/>
      <c r="F56" s="87" t="s">
        <v>275</v>
      </c>
      <c r="G56" s="87"/>
      <c r="H56" s="100"/>
    </row>
    <row r="57" s="63" customFormat="1" ht="14.25" spans="1:8">
      <c r="A57" s="76">
        <v>11003</v>
      </c>
      <c r="B57" s="87" t="s">
        <v>318</v>
      </c>
      <c r="C57" s="83">
        <f>SUM(C58:C78)</f>
        <v>39334</v>
      </c>
      <c r="D57" s="83">
        <f>SUM(D58:D78)</f>
        <v>39334</v>
      </c>
      <c r="E57" s="86"/>
      <c r="F57" s="87" t="s">
        <v>275</v>
      </c>
      <c r="G57" s="87"/>
      <c r="H57" s="100"/>
    </row>
    <row r="58" s="63" customFormat="1" ht="14.25" hidden="1" spans="1:8">
      <c r="A58" s="76">
        <v>1100301</v>
      </c>
      <c r="B58" s="87" t="s">
        <v>319</v>
      </c>
      <c r="C58" s="85">
        <v>674</v>
      </c>
      <c r="D58" s="85">
        <v>674</v>
      </c>
      <c r="E58" s="86"/>
      <c r="F58" s="87" t="s">
        <v>275</v>
      </c>
      <c r="G58" s="87"/>
      <c r="H58" s="100"/>
    </row>
    <row r="59" s="63" customFormat="1" ht="14.25" hidden="1" spans="1:8">
      <c r="A59" s="76">
        <v>1100302</v>
      </c>
      <c r="B59" s="87" t="s">
        <v>320</v>
      </c>
      <c r="C59" s="85"/>
      <c r="D59" s="85"/>
      <c r="E59" s="86"/>
      <c r="F59" s="87"/>
      <c r="G59" s="87"/>
      <c r="H59" s="100"/>
    </row>
    <row r="60" s="63" customFormat="1" ht="14.25" hidden="1" spans="1:8">
      <c r="A60" s="76">
        <v>1100303</v>
      </c>
      <c r="B60" s="87" t="s">
        <v>321</v>
      </c>
      <c r="C60" s="85">
        <v>6</v>
      </c>
      <c r="D60" s="85">
        <v>6</v>
      </c>
      <c r="E60" s="86"/>
      <c r="F60" s="87"/>
      <c r="G60" s="87"/>
      <c r="H60" s="100"/>
    </row>
    <row r="61" s="63" customFormat="1" ht="14.25" hidden="1" spans="1:8">
      <c r="A61" s="76">
        <v>1100304</v>
      </c>
      <c r="B61" s="87" t="s">
        <v>322</v>
      </c>
      <c r="C61" s="85"/>
      <c r="D61" s="85"/>
      <c r="E61" s="86"/>
      <c r="F61" s="87"/>
      <c r="G61" s="87"/>
      <c r="H61" s="99"/>
    </row>
    <row r="62" s="63" customFormat="1" ht="14.25" hidden="1" spans="1:8">
      <c r="A62" s="76">
        <v>1100305</v>
      </c>
      <c r="B62" s="87" t="s">
        <v>323</v>
      </c>
      <c r="C62" s="85">
        <v>1000</v>
      </c>
      <c r="D62" s="85">
        <v>1000</v>
      </c>
      <c r="E62" s="86"/>
      <c r="F62" s="87"/>
      <c r="G62" s="87"/>
      <c r="H62" s="99"/>
    </row>
    <row r="63" s="65" customFormat="1" ht="14.25" hidden="1" spans="1:8">
      <c r="A63" s="76">
        <v>1100306</v>
      </c>
      <c r="B63" s="87" t="s">
        <v>324</v>
      </c>
      <c r="C63" s="85">
        <v>400</v>
      </c>
      <c r="D63" s="85">
        <v>400</v>
      </c>
      <c r="E63" s="86"/>
      <c r="F63" s="87"/>
      <c r="G63" s="87"/>
      <c r="H63" s="99"/>
    </row>
    <row r="64" s="63" customFormat="1" ht="14.25" hidden="1" spans="1:8">
      <c r="A64" s="76">
        <v>1100307</v>
      </c>
      <c r="B64" s="87" t="s">
        <v>325</v>
      </c>
      <c r="C64" s="85">
        <v>310</v>
      </c>
      <c r="D64" s="85">
        <v>310</v>
      </c>
      <c r="E64" s="86"/>
      <c r="F64" s="87"/>
      <c r="G64" s="87"/>
      <c r="H64" s="99"/>
    </row>
    <row r="65" s="63" customFormat="1" ht="14.25" hidden="1" spans="1:8">
      <c r="A65" s="76">
        <v>1100308</v>
      </c>
      <c r="B65" s="87" t="s">
        <v>326</v>
      </c>
      <c r="C65" s="85">
        <v>543</v>
      </c>
      <c r="D65" s="85">
        <v>543</v>
      </c>
      <c r="E65" s="86"/>
      <c r="F65" s="87"/>
      <c r="G65" s="87"/>
      <c r="H65" s="100"/>
    </row>
    <row r="66" s="65" customFormat="1" ht="14.25" hidden="1" spans="1:8">
      <c r="A66" s="76">
        <v>1100310</v>
      </c>
      <c r="B66" s="87" t="s">
        <v>327</v>
      </c>
      <c r="C66" s="85">
        <v>2096</v>
      </c>
      <c r="D66" s="85">
        <v>2096</v>
      </c>
      <c r="E66" s="86"/>
      <c r="F66" s="87"/>
      <c r="G66" s="87"/>
      <c r="H66" s="100"/>
    </row>
    <row r="67" s="63" customFormat="1" ht="14.25" hidden="1" spans="1:8">
      <c r="A67" s="76">
        <v>1100311</v>
      </c>
      <c r="B67" s="87" t="s">
        <v>328</v>
      </c>
      <c r="C67" s="85">
        <v>390</v>
      </c>
      <c r="D67" s="85">
        <v>390</v>
      </c>
      <c r="E67" s="86"/>
      <c r="F67" s="87"/>
      <c r="G67" s="87"/>
      <c r="H67" s="100"/>
    </row>
    <row r="68" s="63" customFormat="1" ht="14.25" hidden="1" spans="1:8">
      <c r="A68" s="76">
        <v>1100312</v>
      </c>
      <c r="B68" s="87" t="s">
        <v>329</v>
      </c>
      <c r="C68" s="85">
        <v>680</v>
      </c>
      <c r="D68" s="85">
        <v>680</v>
      </c>
      <c r="E68" s="86"/>
      <c r="F68" s="87"/>
      <c r="G68" s="87"/>
      <c r="H68" s="100"/>
    </row>
    <row r="69" s="63" customFormat="1" ht="14.25" hidden="1" spans="1:8">
      <c r="A69" s="76">
        <v>1100313</v>
      </c>
      <c r="B69" s="87" t="s">
        <v>330</v>
      </c>
      <c r="C69" s="85">
        <v>18763</v>
      </c>
      <c r="D69" s="85">
        <v>18763</v>
      </c>
      <c r="E69" s="86"/>
      <c r="F69" s="87"/>
      <c r="G69" s="87"/>
      <c r="H69" s="100"/>
    </row>
    <row r="70" s="63" customFormat="1" ht="14.25" hidden="1" spans="1:8">
      <c r="A70" s="76">
        <v>1100314</v>
      </c>
      <c r="B70" s="87" t="s">
        <v>331</v>
      </c>
      <c r="C70" s="85"/>
      <c r="D70" s="85"/>
      <c r="E70" s="86"/>
      <c r="F70" s="87"/>
      <c r="G70" s="87"/>
      <c r="H70" s="100"/>
    </row>
    <row r="71" s="63" customFormat="1" ht="14.25" hidden="1" spans="1:8">
      <c r="A71" s="76">
        <v>1100315</v>
      </c>
      <c r="B71" s="87" t="s">
        <v>332</v>
      </c>
      <c r="C71" s="85">
        <v>4996</v>
      </c>
      <c r="D71" s="85">
        <v>4996</v>
      </c>
      <c r="E71" s="86"/>
      <c r="F71" s="87"/>
      <c r="G71" s="87"/>
      <c r="H71" s="100"/>
    </row>
    <row r="72" s="63" customFormat="1" ht="14.25" hidden="1" spans="1:8">
      <c r="A72" s="76">
        <v>1100316</v>
      </c>
      <c r="B72" s="87" t="s">
        <v>333</v>
      </c>
      <c r="C72" s="85">
        <v>2562</v>
      </c>
      <c r="D72" s="85">
        <v>2562</v>
      </c>
      <c r="E72" s="86"/>
      <c r="F72" s="87"/>
      <c r="G72" s="87"/>
      <c r="H72" s="100"/>
    </row>
    <row r="73" s="63" customFormat="1" ht="14.25" hidden="1" spans="1:8">
      <c r="A73" s="76">
        <v>1100317</v>
      </c>
      <c r="B73" s="87" t="s">
        <v>334</v>
      </c>
      <c r="C73" s="85"/>
      <c r="D73" s="85"/>
      <c r="E73" s="86"/>
      <c r="F73" s="87"/>
      <c r="G73" s="87"/>
      <c r="H73" s="100"/>
    </row>
    <row r="74" s="63" customFormat="1" ht="14.25" hidden="1" spans="1:8">
      <c r="A74" s="76">
        <v>1100320</v>
      </c>
      <c r="B74" s="87" t="s">
        <v>335</v>
      </c>
      <c r="C74" s="85">
        <v>768</v>
      </c>
      <c r="D74" s="85">
        <v>768</v>
      </c>
      <c r="E74" s="86"/>
      <c r="F74" s="87"/>
      <c r="G74" s="87"/>
      <c r="H74" s="100"/>
    </row>
    <row r="75" s="63" customFormat="1" ht="14.25" hidden="1" spans="1:8">
      <c r="A75" s="76">
        <v>1100321</v>
      </c>
      <c r="B75" s="87" t="s">
        <v>336</v>
      </c>
      <c r="C75" s="85">
        <v>3350</v>
      </c>
      <c r="D75" s="85">
        <v>3350</v>
      </c>
      <c r="E75" s="86"/>
      <c r="F75" s="87"/>
      <c r="G75" s="87"/>
      <c r="H75" s="100"/>
    </row>
    <row r="76" s="63" customFormat="1" ht="14.25" hidden="1" spans="1:8">
      <c r="A76" s="76">
        <v>1100322</v>
      </c>
      <c r="B76" s="87" t="s">
        <v>337</v>
      </c>
      <c r="C76" s="85">
        <v>16</v>
      </c>
      <c r="D76" s="85">
        <v>16</v>
      </c>
      <c r="E76" s="86"/>
      <c r="F76" s="87"/>
      <c r="G76" s="87"/>
      <c r="H76" s="100"/>
    </row>
    <row r="77" s="63" customFormat="1" ht="14.25" hidden="1" spans="1:8">
      <c r="A77" s="76">
        <v>1100324</v>
      </c>
      <c r="B77" s="87" t="s">
        <v>338</v>
      </c>
      <c r="C77" s="85">
        <v>204</v>
      </c>
      <c r="D77" s="85">
        <v>204</v>
      </c>
      <c r="E77" s="103"/>
      <c r="F77" s="104"/>
      <c r="G77" s="104"/>
      <c r="H77" s="100"/>
    </row>
    <row r="78" s="63" customFormat="1" ht="14.25" hidden="1" spans="1:8">
      <c r="A78" s="76">
        <v>1100399</v>
      </c>
      <c r="B78" s="86" t="s">
        <v>339</v>
      </c>
      <c r="C78" s="85">
        <v>2576</v>
      </c>
      <c r="D78" s="85">
        <v>2576</v>
      </c>
      <c r="E78" s="103"/>
      <c r="F78" s="104"/>
      <c r="G78" s="104"/>
      <c r="H78" s="100"/>
    </row>
    <row r="79" s="63" customFormat="1" ht="14.25" spans="1:8">
      <c r="A79" s="76">
        <v>11006</v>
      </c>
      <c r="B79" s="86" t="s">
        <v>340</v>
      </c>
      <c r="C79" s="83">
        <f>C80+C81</f>
        <v>0</v>
      </c>
      <c r="D79" s="83">
        <f>D80+D81</f>
        <v>0</v>
      </c>
      <c r="E79" s="105"/>
      <c r="F79" s="104"/>
      <c r="G79" s="106"/>
      <c r="H79" s="107"/>
    </row>
    <row r="80" s="63" customFormat="1" ht="14.25" spans="1:8">
      <c r="A80" s="76">
        <v>1100601</v>
      </c>
      <c r="B80" s="86" t="s">
        <v>341</v>
      </c>
      <c r="C80" s="85"/>
      <c r="D80" s="85"/>
      <c r="E80" s="105"/>
      <c r="F80" s="104"/>
      <c r="G80" s="106"/>
      <c r="H80" s="107"/>
    </row>
    <row r="81" s="63" customFormat="1" ht="14.25" spans="1:8">
      <c r="A81" s="76">
        <v>1100602</v>
      </c>
      <c r="B81" s="86" t="s">
        <v>342</v>
      </c>
      <c r="C81" s="85"/>
      <c r="D81" s="85"/>
      <c r="E81" s="105"/>
      <c r="F81" s="104"/>
      <c r="G81" s="106"/>
      <c r="H81" s="107"/>
    </row>
    <row r="82" s="63" customFormat="1" ht="14.25" spans="1:8">
      <c r="A82" s="76"/>
      <c r="B82" s="86" t="s">
        <v>343</v>
      </c>
      <c r="C82" s="85"/>
      <c r="D82" s="85"/>
      <c r="E82" s="105"/>
      <c r="F82" s="104"/>
      <c r="G82" s="106"/>
      <c r="H82" s="107"/>
    </row>
    <row r="83" s="63" customFormat="1" ht="14.25" spans="1:8">
      <c r="A83" s="76">
        <v>11008</v>
      </c>
      <c r="B83" s="84" t="s">
        <v>344</v>
      </c>
      <c r="C83" s="85"/>
      <c r="D83" s="85"/>
      <c r="E83" s="105"/>
      <c r="F83" s="104"/>
      <c r="G83" s="106"/>
      <c r="H83" s="107"/>
    </row>
    <row r="84" s="63" customFormat="1" ht="14.25" spans="1:8">
      <c r="A84" s="76">
        <v>11009</v>
      </c>
      <c r="B84" s="84" t="s">
        <v>345</v>
      </c>
      <c r="C84" s="83">
        <f>C85+C87+C88</f>
        <v>136059</v>
      </c>
      <c r="D84" s="83">
        <f>D85+D87+D88</f>
        <v>136059</v>
      </c>
      <c r="E84" s="105"/>
      <c r="F84" s="104"/>
      <c r="G84" s="106"/>
      <c r="H84" s="107"/>
    </row>
    <row r="85" s="63" customFormat="1" ht="14.25" spans="1:8">
      <c r="A85" s="76">
        <v>110090102</v>
      </c>
      <c r="B85" s="84" t="s">
        <v>346</v>
      </c>
      <c r="C85" s="85">
        <v>70000</v>
      </c>
      <c r="D85" s="85">
        <v>70000</v>
      </c>
      <c r="E85" s="103"/>
      <c r="F85" s="104" t="s">
        <v>347</v>
      </c>
      <c r="G85" s="108"/>
      <c r="H85" s="109"/>
    </row>
    <row r="86" s="63" customFormat="1" ht="14.25" spans="1:8">
      <c r="A86" s="76"/>
      <c r="B86" s="86" t="s">
        <v>348</v>
      </c>
      <c r="C86" s="85"/>
      <c r="D86" s="85"/>
      <c r="E86" s="76">
        <v>23008</v>
      </c>
      <c r="F86" s="82" t="s">
        <v>349</v>
      </c>
      <c r="G86" s="85"/>
      <c r="H86" s="109"/>
    </row>
    <row r="87" s="63" customFormat="1" ht="14.25" spans="1:8">
      <c r="A87" s="76">
        <v>110090103</v>
      </c>
      <c r="B87" s="84" t="s">
        <v>350</v>
      </c>
      <c r="C87" s="85">
        <v>2566</v>
      </c>
      <c r="D87" s="85">
        <v>2566</v>
      </c>
      <c r="E87" s="76">
        <v>23015</v>
      </c>
      <c r="F87" s="110" t="s">
        <v>351</v>
      </c>
      <c r="G87" s="85"/>
      <c r="H87" s="109"/>
    </row>
    <row r="88" s="63" customFormat="1" ht="14.25" spans="1:8">
      <c r="A88" s="76">
        <v>110090199</v>
      </c>
      <c r="B88" s="84" t="s">
        <v>352</v>
      </c>
      <c r="C88" s="85">
        <v>63493</v>
      </c>
      <c r="D88" s="85">
        <v>63493</v>
      </c>
      <c r="E88" s="76">
        <v>23016</v>
      </c>
      <c r="F88" s="110" t="s">
        <v>353</v>
      </c>
      <c r="G88" s="89"/>
      <c r="H88" s="109"/>
    </row>
    <row r="89" s="63" customFormat="1" ht="14.25" spans="1:8">
      <c r="A89" s="76">
        <v>1050401</v>
      </c>
      <c r="B89" s="84" t="s">
        <v>354</v>
      </c>
      <c r="C89" s="85"/>
      <c r="D89" s="101">
        <v>67880</v>
      </c>
      <c r="E89" s="76">
        <v>23103</v>
      </c>
      <c r="F89" s="84" t="s">
        <v>355</v>
      </c>
      <c r="G89" s="89">
        <v>6135</v>
      </c>
      <c r="H89" s="89">
        <v>24427</v>
      </c>
    </row>
    <row r="90" s="63" customFormat="1" ht="14.25" spans="1:8">
      <c r="A90" s="76">
        <v>11011</v>
      </c>
      <c r="B90" s="84" t="s">
        <v>356</v>
      </c>
      <c r="C90" s="85"/>
      <c r="D90" s="85"/>
      <c r="E90" s="76">
        <v>23011</v>
      </c>
      <c r="F90" s="84" t="s">
        <v>357</v>
      </c>
      <c r="G90" s="85"/>
      <c r="H90" s="109"/>
    </row>
    <row r="91" s="63" customFormat="1" ht="14.25" spans="1:8">
      <c r="A91" s="76">
        <v>11021</v>
      </c>
      <c r="B91" s="84" t="s">
        <v>358</v>
      </c>
      <c r="C91" s="83">
        <f>SUM(C92:C95)</f>
        <v>0</v>
      </c>
      <c r="D91" s="83">
        <f>SUM(D92:D95)</f>
        <v>0</v>
      </c>
      <c r="E91" s="76">
        <v>23021</v>
      </c>
      <c r="F91" s="84" t="s">
        <v>359</v>
      </c>
      <c r="G91" s="83">
        <f>SUM(G92:G95)</f>
        <v>0</v>
      </c>
      <c r="H91" s="109"/>
    </row>
    <row r="92" s="63" customFormat="1" ht="14.25" spans="1:8">
      <c r="A92" s="76">
        <v>1102101</v>
      </c>
      <c r="B92" s="84" t="s">
        <v>360</v>
      </c>
      <c r="C92" s="85"/>
      <c r="D92" s="85"/>
      <c r="E92" s="76">
        <v>2302101</v>
      </c>
      <c r="F92" s="84" t="s">
        <v>361</v>
      </c>
      <c r="G92" s="85"/>
      <c r="H92" s="109"/>
    </row>
    <row r="93" s="63" customFormat="1" ht="14.25" spans="1:8">
      <c r="A93" s="76">
        <v>1102102</v>
      </c>
      <c r="B93" s="84" t="s">
        <v>362</v>
      </c>
      <c r="C93" s="85"/>
      <c r="D93" s="85"/>
      <c r="E93" s="76">
        <v>2302102</v>
      </c>
      <c r="F93" s="84" t="s">
        <v>363</v>
      </c>
      <c r="G93" s="85"/>
      <c r="H93" s="109" t="str">
        <f>IFERROR(G93/#REF!,"")</f>
        <v/>
      </c>
    </row>
    <row r="94" s="63" customFormat="1" ht="14.25" spans="1:8">
      <c r="A94" s="76">
        <v>1102103</v>
      </c>
      <c r="B94" s="84" t="s">
        <v>364</v>
      </c>
      <c r="C94" s="85"/>
      <c r="D94" s="85"/>
      <c r="E94" s="76">
        <v>2302103</v>
      </c>
      <c r="F94" s="84" t="s">
        <v>365</v>
      </c>
      <c r="G94" s="85"/>
      <c r="H94" s="109" t="str">
        <f>IFERROR(G94/#REF!,"")</f>
        <v/>
      </c>
    </row>
    <row r="95" s="63" customFormat="1" ht="14.25" spans="1:8">
      <c r="A95" s="76">
        <v>1102199</v>
      </c>
      <c r="B95" s="84" t="s">
        <v>366</v>
      </c>
      <c r="C95" s="85"/>
      <c r="D95" s="85"/>
      <c r="E95" s="76">
        <v>2302199</v>
      </c>
      <c r="F95" s="84" t="s">
        <v>367</v>
      </c>
      <c r="G95" s="85"/>
      <c r="H95" s="109" t="str">
        <f>IFERROR(G95/#REF!,"")</f>
        <v/>
      </c>
    </row>
    <row r="96" s="63" customFormat="1" ht="14.25" spans="1:8">
      <c r="A96" s="76">
        <v>11015</v>
      </c>
      <c r="B96" s="84" t="s">
        <v>368</v>
      </c>
      <c r="C96" s="85">
        <v>4883</v>
      </c>
      <c r="D96" s="85">
        <v>4883</v>
      </c>
      <c r="E96" s="76"/>
      <c r="F96" s="86" t="s">
        <v>369</v>
      </c>
      <c r="G96" s="85"/>
      <c r="H96" s="109" t="str">
        <f>IFERROR(G96/#REF!,"")</f>
        <v/>
      </c>
    </row>
    <row r="97" s="63" customFormat="1" ht="14.25" spans="1:8">
      <c r="A97" s="76"/>
      <c r="B97" s="86" t="s">
        <v>370</v>
      </c>
      <c r="C97" s="85"/>
      <c r="D97" s="85"/>
      <c r="E97" s="76"/>
      <c r="F97" s="86" t="s">
        <v>371</v>
      </c>
      <c r="G97" s="85"/>
      <c r="H97" s="109" t="str">
        <f>IFERROR(G97/#REF!,"")</f>
        <v/>
      </c>
    </row>
    <row r="98" s="63" customFormat="1" ht="14.25" spans="1:8">
      <c r="A98" s="76"/>
      <c r="B98" s="86" t="s">
        <v>372</v>
      </c>
      <c r="C98" s="85"/>
      <c r="D98" s="85"/>
      <c r="E98" s="76">
        <v>23009</v>
      </c>
      <c r="F98" s="82" t="s">
        <v>373</v>
      </c>
      <c r="G98" s="85"/>
      <c r="H98" s="109" t="str">
        <f>IFERROR(G98/#REF!,"")</f>
        <v/>
      </c>
    </row>
    <row r="99" s="63" customFormat="1" ht="14.25" spans="1:8">
      <c r="A99" s="76"/>
      <c r="B99" s="102" t="s">
        <v>374</v>
      </c>
      <c r="C99" s="80">
        <f>ROUND(C8+C9,2)</f>
        <v>874223</v>
      </c>
      <c r="D99" s="80">
        <f>ROUND(D8+D9,2)</f>
        <v>942103</v>
      </c>
      <c r="E99" s="86"/>
      <c r="F99" s="102" t="s">
        <v>375</v>
      </c>
      <c r="G99" s="80">
        <f>ROUND(G8+G9,2)</f>
        <v>874223</v>
      </c>
      <c r="H99" s="80">
        <f>ROUND(H8+H9,2)</f>
        <v>942103</v>
      </c>
    </row>
  </sheetData>
  <mergeCells count="10">
    <mergeCell ref="B2:H2"/>
    <mergeCell ref="A4:D4"/>
    <mergeCell ref="E4:H4"/>
    <mergeCell ref="E5:F5"/>
    <mergeCell ref="A5:A6"/>
    <mergeCell ref="B5:B6"/>
    <mergeCell ref="C5:C6"/>
    <mergeCell ref="D5:D6"/>
    <mergeCell ref="G5:G6"/>
    <mergeCell ref="H5:H6"/>
  </mergeCells>
  <dataValidations count="5">
    <dataValidation type="decimal" operator="equal" allowBlank="1" showErrorMessage="1" errorTitle="表3收支总计上年预算数不相等" error="表3收支总计上年预算数不相等" sqref="G99:H99" errorStyle="warning">
      <formula1>C99</formula1>
    </dataValidation>
    <dataValidation type="decimal" operator="equal" showInputMessage="1" showErrorMessage="1" error="需与表十三中(国有资本经营预算调出资金)2023年预算数合计金额(L41)相等！" prompt="需与表十三中(国有资本经营预算调出资金)2023年预算数合计金额(L41)相等！" sqref="C87 D87" errorStyle="warning">
      <formula1>[1]表十三!#REF!</formula1>
    </dataValidation>
    <dataValidation type="decimal" operator="equal" showInputMessage="1" showErrorMessage="1" error="需与表九中23008（调出资金）数值一致" prompt="需与表九中23008（调出资金）数值一致" sqref="C85 D85" errorStyle="warning">
      <formula1>[1]表九!#REF!</formula1>
    </dataValidation>
    <dataValidation type="decimal" operator="equal" allowBlank="1" showInputMessage="1" showErrorMessage="1" error="表3收支总计上年预算数不相等" prompt="上年预算数收入与支出需相等" sqref="C99 D99" errorStyle="warning">
      <formula1>G99</formula1>
    </dataValidation>
    <dataValidation type="decimal" operator="between" allowBlank="1" showInputMessage="1" showErrorMessage="1" sqref="C86 D86 C12:C17 C19:C56 C58:C78 C80:C83 C88:C90 C92:C98 D12:D17 D19:D56 D58:D78 D80:D83 D88:D90 D92:D98 G11:G12 G85:G90 G92:G98 H11:H12">
      <formula1>-999999999999</formula1>
      <formula2>999999999999</formula2>
    </dataValidation>
  </dataValidations>
  <pageMargins left="0.7" right="0.7" top="0.75" bottom="0.75" header="0.3" footer="0.3"/>
  <pageSetup paperSize="9" scale="6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45"/>
  <sheetViews>
    <sheetView topLeftCell="B1" workbookViewId="0">
      <selection activeCell="G21" sqref="G21"/>
    </sheetView>
  </sheetViews>
  <sheetFormatPr defaultColWidth="9" defaultRowHeight="18.75" customHeight="1" outlineLevelCol="3"/>
  <cols>
    <col min="1" max="1" width="8" style="18" hidden="1" customWidth="1"/>
    <col min="2" max="2" width="44.25" style="18" customWidth="1"/>
    <col min="3" max="3" width="14.625" style="18" customWidth="1"/>
    <col min="4" max="4" width="11.625" style="18" customWidth="1"/>
    <col min="5" max="16384" width="9" style="18"/>
  </cols>
  <sheetData>
    <row r="2" s="55" customFormat="1" customHeight="1" spans="2:4">
      <c r="B2" s="58" t="s">
        <v>376</v>
      </c>
      <c r="C2" s="58"/>
      <c r="D2" s="58"/>
    </row>
    <row r="3" customHeight="1" spans="4:4">
      <c r="D3" s="59" t="s">
        <v>2</v>
      </c>
    </row>
    <row r="4" s="56" customFormat="1" customHeight="1" spans="2:4">
      <c r="B4" s="60" t="s">
        <v>3</v>
      </c>
      <c r="C4" s="60" t="s">
        <v>4</v>
      </c>
      <c r="D4" s="60" t="s">
        <v>377</v>
      </c>
    </row>
    <row r="5" s="57" customFormat="1" customHeight="1" spans="1:4">
      <c r="A5" s="57">
        <v>112068</v>
      </c>
      <c r="B5" s="61" t="s">
        <v>378</v>
      </c>
      <c r="C5" s="62"/>
      <c r="D5" s="62"/>
    </row>
    <row r="6" s="57" customFormat="1" customHeight="1" spans="1:4">
      <c r="A6" s="57">
        <v>112069</v>
      </c>
      <c r="B6" s="61" t="s">
        <v>379</v>
      </c>
      <c r="C6" s="62"/>
      <c r="D6" s="62"/>
    </row>
    <row r="7" s="57" customFormat="1" customHeight="1" spans="1:4">
      <c r="A7" s="57">
        <v>112070</v>
      </c>
      <c r="B7" s="61" t="s">
        <v>380</v>
      </c>
      <c r="C7" s="62"/>
      <c r="D7" s="62"/>
    </row>
    <row r="8" s="57" customFormat="1" customHeight="1" spans="1:4">
      <c r="A8" s="57">
        <v>112071</v>
      </c>
      <c r="B8" s="61" t="s">
        <v>381</v>
      </c>
      <c r="C8" s="62"/>
      <c r="D8" s="62"/>
    </row>
    <row r="9" s="57" customFormat="1" customHeight="1" spans="1:4">
      <c r="A9" s="57">
        <v>112072</v>
      </c>
      <c r="B9" s="61" t="s">
        <v>382</v>
      </c>
      <c r="C9" s="62"/>
      <c r="D9" s="62"/>
    </row>
    <row r="10" s="57" customFormat="1" customHeight="1" spans="1:4">
      <c r="A10" s="57">
        <v>112073</v>
      </c>
      <c r="B10" s="61" t="s">
        <v>383</v>
      </c>
      <c r="C10" s="62">
        <f>SUM(C11:C15)</f>
        <v>451696</v>
      </c>
      <c r="D10" s="62">
        <f>SUM(D11:D15)</f>
        <v>451696</v>
      </c>
    </row>
    <row r="11" s="57" customFormat="1" customHeight="1" spans="1:4">
      <c r="A11" s="57">
        <v>112074</v>
      </c>
      <c r="B11" s="61" t="s">
        <v>384</v>
      </c>
      <c r="C11" s="62">
        <v>401696</v>
      </c>
      <c r="D11" s="62">
        <v>401696</v>
      </c>
    </row>
    <row r="12" s="57" customFormat="1" customHeight="1" spans="1:4">
      <c r="A12" s="57">
        <v>112075</v>
      </c>
      <c r="B12" s="61" t="s">
        <v>385</v>
      </c>
      <c r="C12" s="62"/>
      <c r="D12" s="62"/>
    </row>
    <row r="13" s="57" customFormat="1" customHeight="1" spans="1:4">
      <c r="A13" s="57">
        <v>112076</v>
      </c>
      <c r="B13" s="61" t="s">
        <v>386</v>
      </c>
      <c r="C13" s="62"/>
      <c r="D13" s="62"/>
    </row>
    <row r="14" s="57" customFormat="1" customHeight="1" spans="1:4">
      <c r="A14" s="57">
        <v>112077</v>
      </c>
      <c r="B14" s="61" t="s">
        <v>387</v>
      </c>
      <c r="C14" s="62"/>
      <c r="D14" s="62"/>
    </row>
    <row r="15" s="57" customFormat="1" customHeight="1" spans="1:4">
      <c r="A15" s="57">
        <v>112078</v>
      </c>
      <c r="B15" s="61" t="s">
        <v>388</v>
      </c>
      <c r="C15" s="62">
        <v>50000</v>
      </c>
      <c r="D15" s="62">
        <v>50000</v>
      </c>
    </row>
    <row r="16" s="57" customFormat="1" customHeight="1" spans="1:4">
      <c r="A16" s="57">
        <v>112079</v>
      </c>
      <c r="B16" s="61" t="s">
        <v>389</v>
      </c>
      <c r="C16" s="62"/>
      <c r="D16" s="62"/>
    </row>
    <row r="17" s="57" customFormat="1" customHeight="1" spans="1:4">
      <c r="A17" s="57">
        <v>112080</v>
      </c>
      <c r="B17" s="61" t="s">
        <v>390</v>
      </c>
      <c r="C17" s="62"/>
      <c r="D17" s="62"/>
    </row>
    <row r="18" s="57" customFormat="1" customHeight="1" spans="1:4">
      <c r="A18" s="57">
        <v>112081</v>
      </c>
      <c r="B18" s="61" t="s">
        <v>391</v>
      </c>
      <c r="C18" s="62"/>
      <c r="D18" s="62"/>
    </row>
    <row r="19" s="57" customFormat="1" customHeight="1" spans="1:4">
      <c r="A19" s="57">
        <v>112082</v>
      </c>
      <c r="B19" s="61" t="s">
        <v>392</v>
      </c>
      <c r="C19" s="62"/>
      <c r="D19" s="62"/>
    </row>
    <row r="20" s="57" customFormat="1" customHeight="1" spans="1:4">
      <c r="A20" s="57">
        <v>112083</v>
      </c>
      <c r="B20" s="61" t="s">
        <v>393</v>
      </c>
      <c r="C20" s="62">
        <v>3000</v>
      </c>
      <c r="D20" s="62">
        <v>3000</v>
      </c>
    </row>
    <row r="21" s="57" customFormat="1" customHeight="1" spans="1:4">
      <c r="A21" s="57">
        <v>112084</v>
      </c>
      <c r="B21" s="61" t="s">
        <v>394</v>
      </c>
      <c r="C21" s="62"/>
      <c r="D21" s="62"/>
    </row>
    <row r="22" s="57" customFormat="1" customHeight="1" spans="1:4">
      <c r="A22" s="57">
        <v>112085</v>
      </c>
      <c r="B22" s="61" t="s">
        <v>395</v>
      </c>
      <c r="C22" s="62"/>
      <c r="D22" s="62"/>
    </row>
    <row r="23" s="57" customFormat="1" customHeight="1" spans="1:4">
      <c r="A23" s="57">
        <v>112086</v>
      </c>
      <c r="B23" s="61" t="s">
        <v>396</v>
      </c>
      <c r="C23" s="62"/>
      <c r="D23" s="62"/>
    </row>
    <row r="24" s="57" customFormat="1" customHeight="1" spans="1:4">
      <c r="A24" s="57">
        <v>112087</v>
      </c>
      <c r="B24" s="61" t="s">
        <v>397</v>
      </c>
      <c r="C24" s="62">
        <v>2700</v>
      </c>
      <c r="D24" s="62">
        <v>2700</v>
      </c>
    </row>
    <row r="25" s="57" customFormat="1" customHeight="1" spans="1:4">
      <c r="A25" s="57">
        <v>112088</v>
      </c>
      <c r="B25" s="61" t="s">
        <v>398</v>
      </c>
      <c r="C25" s="62"/>
      <c r="D25" s="62"/>
    </row>
    <row r="26" s="57" customFormat="1" customHeight="1" spans="1:4">
      <c r="A26" s="57">
        <v>112089</v>
      </c>
      <c r="B26" s="61" t="s">
        <v>399</v>
      </c>
      <c r="C26" s="62">
        <v>819</v>
      </c>
      <c r="D26" s="62">
        <v>819</v>
      </c>
    </row>
    <row r="27" s="57" customFormat="1" customHeight="1" spans="1:4">
      <c r="A27" s="57">
        <v>112090</v>
      </c>
      <c r="B27" s="61" t="s">
        <v>400</v>
      </c>
      <c r="C27" s="62">
        <v>989</v>
      </c>
      <c r="D27" s="62">
        <v>989</v>
      </c>
    </row>
    <row r="28" s="57" customFormat="1" customHeight="1" spans="1:4">
      <c r="A28" s="57">
        <v>112091</v>
      </c>
      <c r="B28" s="61" t="s">
        <v>401</v>
      </c>
      <c r="C28" s="62"/>
      <c r="D28" s="62"/>
    </row>
    <row r="29" s="57" customFormat="1" customHeight="1" spans="1:4">
      <c r="A29" s="57">
        <v>112092</v>
      </c>
      <c r="B29" s="61" t="s">
        <v>402</v>
      </c>
      <c r="C29" s="62"/>
      <c r="D29" s="62"/>
    </row>
    <row r="30" s="57" customFormat="1" customHeight="1" spans="1:4">
      <c r="A30" s="57">
        <v>112093</v>
      </c>
      <c r="B30" s="61" t="s">
        <v>403</v>
      </c>
      <c r="C30" s="62"/>
      <c r="D30" s="62"/>
    </row>
    <row r="31" s="57" customFormat="1" customHeight="1" spans="1:4">
      <c r="A31" s="57">
        <v>112094</v>
      </c>
      <c r="B31" s="61" t="s">
        <v>404</v>
      </c>
      <c r="C31" s="62"/>
      <c r="D31" s="62"/>
    </row>
    <row r="32" s="57" customFormat="1" customHeight="1" spans="1:4">
      <c r="A32" s="57">
        <v>112095</v>
      </c>
      <c r="B32" s="61" t="s">
        <v>405</v>
      </c>
      <c r="C32" s="62"/>
      <c r="D32" s="62"/>
    </row>
    <row r="33" s="57" customFormat="1" customHeight="1" spans="1:4">
      <c r="A33" s="57">
        <v>112303</v>
      </c>
      <c r="B33" s="61"/>
      <c r="C33" s="62"/>
      <c r="D33" s="62"/>
    </row>
    <row r="34" s="57" customFormat="1" customHeight="1" spans="1:4">
      <c r="A34" s="57">
        <v>112304</v>
      </c>
      <c r="B34" s="61"/>
      <c r="C34" s="62"/>
      <c r="D34" s="62"/>
    </row>
    <row r="35" s="57" customFormat="1" customHeight="1" spans="1:4">
      <c r="A35" s="57">
        <v>112305</v>
      </c>
      <c r="B35" s="61"/>
      <c r="C35" s="62"/>
      <c r="D35" s="62"/>
    </row>
    <row r="36" s="57" customFormat="1" customHeight="1" spans="1:4">
      <c r="A36" s="57">
        <v>112306</v>
      </c>
      <c r="B36" s="61" t="s">
        <v>32</v>
      </c>
      <c r="C36" s="62">
        <f>C10+C20+C24+C26+C27</f>
        <v>459204</v>
      </c>
      <c r="D36" s="62">
        <f>D10+D20+D24+D26+D27</f>
        <v>459204</v>
      </c>
    </row>
    <row r="37" s="57" customFormat="1" customHeight="1" spans="1:4">
      <c r="A37" s="57">
        <v>112307</v>
      </c>
      <c r="B37" s="61" t="s">
        <v>265</v>
      </c>
      <c r="C37" s="62"/>
      <c r="D37" s="62"/>
    </row>
    <row r="38" s="57" customFormat="1" customHeight="1" spans="1:4">
      <c r="A38" s="57">
        <v>112308</v>
      </c>
      <c r="B38" s="61" t="s">
        <v>406</v>
      </c>
      <c r="C38" s="62"/>
      <c r="D38" s="62"/>
    </row>
    <row r="39" s="57" customFormat="1" customHeight="1" spans="1:4">
      <c r="A39" s="57">
        <v>112309</v>
      </c>
      <c r="B39" s="61" t="s">
        <v>407</v>
      </c>
      <c r="C39" s="62"/>
      <c r="D39" s="62"/>
    </row>
    <row r="40" s="57" customFormat="1" customHeight="1" spans="1:4">
      <c r="A40" s="57">
        <v>112310</v>
      </c>
      <c r="B40" s="61" t="s">
        <v>408</v>
      </c>
      <c r="C40" s="62"/>
      <c r="D40" s="62"/>
    </row>
    <row r="41" s="57" customFormat="1" customHeight="1" spans="1:4">
      <c r="A41" s="57">
        <v>112311</v>
      </c>
      <c r="B41" s="61" t="s">
        <v>409</v>
      </c>
      <c r="C41" s="62"/>
      <c r="D41" s="62"/>
    </row>
    <row r="42" s="57" customFormat="1" customHeight="1" spans="1:4">
      <c r="A42" s="57">
        <v>112312</v>
      </c>
      <c r="B42" s="61" t="s">
        <v>410</v>
      </c>
      <c r="C42" s="62"/>
      <c r="D42" s="62"/>
    </row>
    <row r="43" s="57" customFormat="1" customHeight="1" spans="1:4">
      <c r="A43" s="57">
        <v>112313</v>
      </c>
      <c r="B43" s="61" t="s">
        <v>411</v>
      </c>
      <c r="C43" s="62"/>
      <c r="D43" s="62"/>
    </row>
    <row r="44" s="57" customFormat="1" customHeight="1" spans="1:4">
      <c r="A44" s="57">
        <v>112314</v>
      </c>
      <c r="B44" s="61" t="s">
        <v>412</v>
      </c>
      <c r="C44" s="62"/>
      <c r="D44" s="62">
        <v>255028</v>
      </c>
    </row>
    <row r="45" s="57" customFormat="1" customHeight="1" spans="1:4">
      <c r="A45" s="57">
        <v>112315</v>
      </c>
      <c r="B45" s="61" t="s">
        <v>374</v>
      </c>
      <c r="C45" s="62">
        <v>459204</v>
      </c>
      <c r="D45" s="62">
        <f>SUM(D36:D44)</f>
        <v>714232</v>
      </c>
    </row>
  </sheetData>
  <mergeCells count="1">
    <mergeCell ref="B2:D2"/>
  </mergeCells>
  <pageMargins left="0.7" right="0.7" top="0.75" bottom="0.75" header="0.3" footer="0.3"/>
  <pageSetup paperSize="9" scale="8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showZeros="0" topLeftCell="B42" workbookViewId="0">
      <selection activeCell="F18" sqref="F18"/>
    </sheetView>
  </sheetViews>
  <sheetFormatPr defaultColWidth="9" defaultRowHeight="13.5" customHeight="1" outlineLevelCol="3"/>
  <cols>
    <col min="1" max="1" width="9" style="13"/>
    <col min="2" max="2" width="63.375" style="13" customWidth="1"/>
    <col min="3" max="4" width="11.625" style="16" customWidth="1"/>
    <col min="5" max="16379" width="9" style="17"/>
    <col min="16380" max="16384" width="9" style="18"/>
  </cols>
  <sheetData>
    <row r="1" s="13" customFormat="1" ht="14.25" customHeight="1" spans="2:4">
      <c r="B1" s="19" t="s">
        <v>413</v>
      </c>
      <c r="C1" s="16"/>
      <c r="D1" s="16"/>
    </row>
    <row r="2" s="14" customFormat="1" ht="22.5" customHeight="1" spans="1:4">
      <c r="A2" s="20"/>
      <c r="B2" s="21" t="s">
        <v>414</v>
      </c>
      <c r="C2" s="22"/>
      <c r="D2" s="22"/>
    </row>
    <row r="3" s="13" customFormat="1" ht="18" customHeight="1" spans="1:4">
      <c r="A3" s="23"/>
      <c r="B3" s="23"/>
      <c r="C3" s="24"/>
      <c r="D3" s="24"/>
    </row>
    <row r="4" s="15" customFormat="1" ht="31.5" customHeight="1" spans="1:4">
      <c r="A4" s="25" t="s">
        <v>259</v>
      </c>
      <c r="B4" s="26" t="s">
        <v>3</v>
      </c>
      <c r="C4" s="27" t="s">
        <v>415</v>
      </c>
      <c r="D4" s="27" t="s">
        <v>5</v>
      </c>
    </row>
    <row r="5" s="15" customFormat="1" ht="27.75" customHeight="1" spans="1:4">
      <c r="A5" s="25"/>
      <c r="B5" s="28"/>
      <c r="C5" s="29"/>
      <c r="D5" s="30"/>
    </row>
    <row r="6" s="15" customFormat="1" ht="27.75" hidden="1" customHeight="1" spans="1:4">
      <c r="A6" s="25" t="s">
        <v>262</v>
      </c>
      <c r="B6" s="28"/>
      <c r="C6" s="29"/>
      <c r="D6" s="29"/>
    </row>
    <row r="7" s="13" customFormat="1" ht="24" customHeight="1" spans="1:4">
      <c r="A7" s="31">
        <v>207</v>
      </c>
      <c r="B7" s="32" t="s">
        <v>416</v>
      </c>
      <c r="C7" s="33">
        <f>[7]表九!L8</f>
        <v>0</v>
      </c>
      <c r="D7" s="33">
        <f>SUM(D8:D10)</f>
        <v>0</v>
      </c>
    </row>
    <row r="8" s="13" customFormat="1" ht="24" customHeight="1" spans="1:4">
      <c r="A8" s="31">
        <v>20707</v>
      </c>
      <c r="B8" s="34" t="s">
        <v>417</v>
      </c>
      <c r="C8" s="33">
        <f>ROUND([7]表九!L9,2)</f>
        <v>0</v>
      </c>
      <c r="D8" s="35"/>
    </row>
    <row r="9" s="13" customFormat="1" ht="24" customHeight="1" spans="1:4">
      <c r="A9" s="31">
        <v>20709</v>
      </c>
      <c r="B9" s="34" t="s">
        <v>418</v>
      </c>
      <c r="C9" s="33">
        <f>ROUND([7]表九!L15,2)</f>
        <v>0</v>
      </c>
      <c r="D9" s="35"/>
    </row>
    <row r="10" s="13" customFormat="1" ht="24" customHeight="1" spans="1:4">
      <c r="A10" s="31">
        <v>20710</v>
      </c>
      <c r="B10" s="34" t="s">
        <v>419</v>
      </c>
      <c r="C10" s="33">
        <f>ROUND([7]表九!L21,2)</f>
        <v>0</v>
      </c>
      <c r="D10" s="35"/>
    </row>
    <row r="11" s="13" customFormat="1" ht="24" customHeight="1" spans="1:4">
      <c r="A11" s="31">
        <v>208</v>
      </c>
      <c r="B11" s="32" t="s">
        <v>420</v>
      </c>
      <c r="C11" s="33">
        <f>[7]表九!L24</f>
        <v>0</v>
      </c>
      <c r="D11" s="33">
        <f>SUM(D12:D14)</f>
        <v>0</v>
      </c>
    </row>
    <row r="12" s="13" customFormat="1" ht="24" customHeight="1" spans="1:4">
      <c r="A12" s="31">
        <v>20822</v>
      </c>
      <c r="B12" s="34" t="s">
        <v>421</v>
      </c>
      <c r="C12" s="33">
        <f>ROUND([7]表九!L25,2)</f>
        <v>0</v>
      </c>
      <c r="D12" s="35"/>
    </row>
    <row r="13" s="13" customFormat="1" ht="24" customHeight="1" spans="1:4">
      <c r="A13" s="31">
        <v>20823</v>
      </c>
      <c r="B13" s="34" t="s">
        <v>422</v>
      </c>
      <c r="C13" s="33">
        <f>ROUND([7]表九!L29,2)</f>
        <v>0</v>
      </c>
      <c r="D13" s="35"/>
    </row>
    <row r="14" s="13" customFormat="1" ht="24" customHeight="1" spans="1:4">
      <c r="A14" s="31">
        <v>20829</v>
      </c>
      <c r="B14" s="34" t="s">
        <v>423</v>
      </c>
      <c r="C14" s="33">
        <f>ROUND([7]表九!L33,2)</f>
        <v>0</v>
      </c>
      <c r="D14" s="35"/>
    </row>
    <row r="15" s="13" customFormat="1" ht="24" customHeight="1" spans="1:4">
      <c r="A15" s="31">
        <v>211</v>
      </c>
      <c r="B15" s="32" t="s">
        <v>424</v>
      </c>
      <c r="C15" s="33">
        <f>[7]表九!L36</f>
        <v>0</v>
      </c>
      <c r="D15" s="33">
        <f>SUM(D16:D17)</f>
        <v>0</v>
      </c>
    </row>
    <row r="16" s="13" customFormat="1" ht="24" customHeight="1" spans="1:4">
      <c r="A16" s="31">
        <v>21160</v>
      </c>
      <c r="B16" s="32" t="s">
        <v>425</v>
      </c>
      <c r="C16" s="33">
        <f>ROUND([7]表九!L37,2)</f>
        <v>0</v>
      </c>
      <c r="D16" s="35"/>
    </row>
    <row r="17" s="13" customFormat="1" ht="24" customHeight="1" spans="1:4">
      <c r="A17" s="31">
        <v>21161</v>
      </c>
      <c r="B17" s="32" t="s">
        <v>426</v>
      </c>
      <c r="C17" s="33">
        <f>ROUND([7]表九!L42,2)</f>
        <v>0</v>
      </c>
      <c r="D17" s="35"/>
    </row>
    <row r="18" s="13" customFormat="1" ht="24" customHeight="1" spans="1:4">
      <c r="A18" s="31">
        <v>212</v>
      </c>
      <c r="B18" s="32" t="s">
        <v>427</v>
      </c>
      <c r="C18" s="33">
        <f>[7]表九!L47</f>
        <v>367396</v>
      </c>
      <c r="D18" s="33">
        <f>SUM(D19:D28)</f>
        <v>615796</v>
      </c>
    </row>
    <row r="19" s="13" customFormat="1" ht="24" customHeight="1" spans="1:4">
      <c r="A19" s="31">
        <v>21208</v>
      </c>
      <c r="B19" s="32" t="s">
        <v>428</v>
      </c>
      <c r="C19" s="33">
        <f>ROUND([7]表九!L48,2)</f>
        <v>361696</v>
      </c>
      <c r="D19" s="35">
        <v>361696</v>
      </c>
    </row>
    <row r="20" s="13" customFormat="1" ht="24" customHeight="1" spans="1:4">
      <c r="A20" s="31">
        <v>21210</v>
      </c>
      <c r="B20" s="32" t="s">
        <v>429</v>
      </c>
      <c r="C20" s="33">
        <f>ROUND([7]表九!L64,2)</f>
        <v>0</v>
      </c>
      <c r="D20" s="35"/>
    </row>
    <row r="21" s="13" customFormat="1" ht="24" customHeight="1" spans="1:4">
      <c r="A21" s="31">
        <v>21211</v>
      </c>
      <c r="B21" s="32" t="s">
        <v>430</v>
      </c>
      <c r="C21" s="33">
        <f>ROUND([7]表九!L68,2)</f>
        <v>0</v>
      </c>
      <c r="D21" s="35"/>
    </row>
    <row r="22" s="13" customFormat="1" ht="24" customHeight="1" spans="1:4">
      <c r="A22" s="31">
        <v>21213</v>
      </c>
      <c r="B22" s="32" t="s">
        <v>431</v>
      </c>
      <c r="C22" s="33">
        <f>ROUND([7]表九!L69,2)</f>
        <v>3000</v>
      </c>
      <c r="D22" s="35">
        <v>3000</v>
      </c>
    </row>
    <row r="23" s="13" customFormat="1" ht="24" customHeight="1" spans="1:4">
      <c r="A23" s="31">
        <v>21214</v>
      </c>
      <c r="B23" s="32" t="s">
        <v>432</v>
      </c>
      <c r="C23" s="33">
        <f>ROUND([7]表九!L75,2)</f>
        <v>2700</v>
      </c>
      <c r="D23" s="35">
        <v>2700</v>
      </c>
    </row>
    <row r="24" s="13" customFormat="1" ht="24" customHeight="1" spans="1:4">
      <c r="A24" s="31">
        <v>21215</v>
      </c>
      <c r="B24" s="32" t="s">
        <v>433</v>
      </c>
      <c r="C24" s="33">
        <f>ROUND([7]表九!L79,2)</f>
        <v>0</v>
      </c>
      <c r="D24" s="35">
        <v>248400</v>
      </c>
    </row>
    <row r="25" s="13" customFormat="1" ht="24" customHeight="1" spans="1:4">
      <c r="A25" s="31">
        <v>21216</v>
      </c>
      <c r="B25" s="32" t="s">
        <v>434</v>
      </c>
      <c r="C25" s="33">
        <f>ROUND([7]表九!L83,2)</f>
        <v>0</v>
      </c>
      <c r="D25" s="35"/>
    </row>
    <row r="26" s="13" customFormat="1" ht="24" customHeight="1" spans="1:4">
      <c r="A26" s="31">
        <v>21217</v>
      </c>
      <c r="B26" s="32" t="s">
        <v>435</v>
      </c>
      <c r="C26" s="33">
        <f>ROUND([7]表九!L87,2)</f>
        <v>0</v>
      </c>
      <c r="D26" s="35"/>
    </row>
    <row r="27" s="13" customFormat="1" ht="24" customHeight="1" spans="1:4">
      <c r="A27" s="31">
        <v>21218</v>
      </c>
      <c r="B27" s="32" t="s">
        <v>436</v>
      </c>
      <c r="C27" s="33">
        <f>ROUND([7]表九!L93,2)</f>
        <v>0</v>
      </c>
      <c r="D27" s="35"/>
    </row>
    <row r="28" s="13" customFormat="1" ht="24" customHeight="1" spans="1:4">
      <c r="A28" s="31">
        <v>21219</v>
      </c>
      <c r="B28" s="32" t="s">
        <v>437</v>
      </c>
      <c r="C28" s="33">
        <f>ROUND([7]表九!L96,2)</f>
        <v>0</v>
      </c>
      <c r="D28" s="35"/>
    </row>
    <row r="29" s="13" customFormat="1" ht="24" customHeight="1" spans="1:4">
      <c r="A29" s="31">
        <v>213</v>
      </c>
      <c r="B29" s="32" t="s">
        <v>438</v>
      </c>
      <c r="C29" s="33">
        <f>[7]表九!L105</f>
        <v>0</v>
      </c>
      <c r="D29" s="33">
        <f>SUM(D30:D34)</f>
        <v>0</v>
      </c>
    </row>
    <row r="30" s="13" customFormat="1" ht="24" customHeight="1" spans="1:4">
      <c r="A30" s="31">
        <v>21366</v>
      </c>
      <c r="B30" s="32" t="s">
        <v>439</v>
      </c>
      <c r="C30" s="33">
        <f>ROUND([7]表九!L106,2)</f>
        <v>0</v>
      </c>
      <c r="D30" s="35"/>
    </row>
    <row r="31" s="13" customFormat="1" ht="24" customHeight="1" spans="1:4">
      <c r="A31" s="31">
        <v>21367</v>
      </c>
      <c r="B31" s="36" t="s">
        <v>440</v>
      </c>
      <c r="C31" s="33">
        <f>ROUND([7]表九!L111,2)</f>
        <v>0</v>
      </c>
      <c r="D31" s="35"/>
    </row>
    <row r="32" s="13" customFormat="1" ht="24" customHeight="1" spans="1:4">
      <c r="A32" s="31">
        <v>21369</v>
      </c>
      <c r="B32" s="36" t="s">
        <v>441</v>
      </c>
      <c r="C32" s="33">
        <f>ROUND([7]表九!L116,2)</f>
        <v>0</v>
      </c>
      <c r="D32" s="35"/>
    </row>
    <row r="33" s="13" customFormat="1" ht="24" customHeight="1" spans="1:4">
      <c r="A33" s="31">
        <v>21370</v>
      </c>
      <c r="B33" s="37" t="s">
        <v>442</v>
      </c>
      <c r="C33" s="33">
        <f>ROUND([7]表九!L121,2)</f>
        <v>0</v>
      </c>
      <c r="D33" s="35"/>
    </row>
    <row r="34" s="13" customFormat="1" ht="24" customHeight="1" spans="1:4">
      <c r="A34" s="31">
        <v>21371</v>
      </c>
      <c r="B34" s="37" t="s">
        <v>443</v>
      </c>
      <c r="C34" s="33">
        <f>ROUND([7]表九!L124,2)</f>
        <v>0</v>
      </c>
      <c r="D34" s="35"/>
    </row>
    <row r="35" s="13" customFormat="1" ht="24" customHeight="1" spans="1:4">
      <c r="A35" s="31">
        <v>214</v>
      </c>
      <c r="B35" s="34" t="s">
        <v>444</v>
      </c>
      <c r="C35" s="33">
        <f>[7]表九!L129</f>
        <v>0</v>
      </c>
      <c r="D35" s="33">
        <f>SUM(D36:D43)</f>
        <v>0</v>
      </c>
    </row>
    <row r="36" s="13" customFormat="1" ht="24" customHeight="1" spans="1:4">
      <c r="A36" s="31">
        <v>21460</v>
      </c>
      <c r="B36" s="36" t="s">
        <v>445</v>
      </c>
      <c r="C36" s="33">
        <f>ROUND([7]表九!L130,2)</f>
        <v>0</v>
      </c>
      <c r="D36" s="35"/>
    </row>
    <row r="37" s="13" customFormat="1" ht="24" customHeight="1" spans="1:4">
      <c r="A37" s="31">
        <v>21462</v>
      </c>
      <c r="B37" s="36" t="s">
        <v>446</v>
      </c>
      <c r="C37" s="33">
        <f>ROUND([7]表九!L135,2)</f>
        <v>0</v>
      </c>
      <c r="D37" s="35"/>
    </row>
    <row r="38" s="13" customFormat="1" ht="24" customHeight="1" spans="1:4">
      <c r="A38" s="31">
        <v>21464</v>
      </c>
      <c r="B38" s="36" t="s">
        <v>447</v>
      </c>
      <c r="C38" s="33">
        <f>ROUND([7]表九!L140,2)</f>
        <v>0</v>
      </c>
      <c r="D38" s="35"/>
    </row>
    <row r="39" s="13" customFormat="1" ht="24" customHeight="1" spans="1:4">
      <c r="A39" s="31">
        <v>21468</v>
      </c>
      <c r="B39" s="36" t="s">
        <v>448</v>
      </c>
      <c r="C39" s="33">
        <f>ROUND([7]表九!L149,2)</f>
        <v>0</v>
      </c>
      <c r="D39" s="35"/>
    </row>
    <row r="40" s="13" customFormat="1" ht="24" customHeight="1" spans="1:4">
      <c r="A40" s="31">
        <v>21469</v>
      </c>
      <c r="B40" s="36" t="s">
        <v>449</v>
      </c>
      <c r="C40" s="33">
        <f>ROUND([7]表九!L156,2)</f>
        <v>0</v>
      </c>
      <c r="D40" s="35"/>
    </row>
    <row r="41" s="13" customFormat="1" ht="24" customHeight="1" spans="1:4">
      <c r="A41" s="31">
        <v>21470</v>
      </c>
      <c r="B41" s="36" t="s">
        <v>450</v>
      </c>
      <c r="C41" s="33">
        <f>ROUND([7]表九!L166,2)</f>
        <v>0</v>
      </c>
      <c r="D41" s="35"/>
    </row>
    <row r="42" s="13" customFormat="1" ht="24" customHeight="1" spans="1:4">
      <c r="A42" s="31">
        <v>21471</v>
      </c>
      <c r="B42" s="36" t="s">
        <v>451</v>
      </c>
      <c r="C42" s="33">
        <f>ROUND([7]表九!L169,2)</f>
        <v>0</v>
      </c>
      <c r="D42" s="35"/>
    </row>
    <row r="43" s="13" customFormat="1" ht="24" customHeight="1" spans="1:4">
      <c r="A43" s="31">
        <v>21472</v>
      </c>
      <c r="B43" s="36" t="s">
        <v>452</v>
      </c>
      <c r="C43" s="33">
        <f>ROUND([7]表九!L172,2)</f>
        <v>0</v>
      </c>
      <c r="D43" s="35"/>
    </row>
    <row r="44" s="13" customFormat="1" ht="24" customHeight="1" spans="1:4">
      <c r="A44" s="38">
        <v>215</v>
      </c>
      <c r="B44" s="39" t="s">
        <v>453</v>
      </c>
      <c r="C44" s="40">
        <f>[7]表九!L173</f>
        <v>0</v>
      </c>
      <c r="D44" s="40">
        <f>D45</f>
        <v>0</v>
      </c>
    </row>
    <row r="45" s="13" customFormat="1" ht="24" customHeight="1" spans="1:4">
      <c r="A45" s="41">
        <v>21562</v>
      </c>
      <c r="B45" s="42" t="s">
        <v>454</v>
      </c>
      <c r="C45" s="43">
        <f>ROUND([7]表九!L174,2)</f>
        <v>0</v>
      </c>
      <c r="D45" s="44"/>
    </row>
    <row r="46" s="13" customFormat="1" ht="24" customHeight="1" spans="1:4">
      <c r="A46" s="41">
        <v>229</v>
      </c>
      <c r="B46" s="45" t="s">
        <v>455</v>
      </c>
      <c r="C46" s="43">
        <f>[7]表九!L177</f>
        <v>21808.19</v>
      </c>
      <c r="D46" s="43">
        <f>SUM(D47:D50)</f>
        <v>21808.19</v>
      </c>
    </row>
    <row r="47" s="13" customFormat="1" ht="24" customHeight="1" spans="1:4">
      <c r="A47" s="41">
        <v>22904</v>
      </c>
      <c r="B47" s="42" t="s">
        <v>456</v>
      </c>
      <c r="C47" s="43">
        <f>ROUND([7]表九!L178,2)</f>
        <v>20000</v>
      </c>
      <c r="D47" s="44">
        <v>20000</v>
      </c>
    </row>
    <row r="48" s="13" customFormat="1" ht="24" customHeight="1" spans="1:4">
      <c r="A48" s="41">
        <v>22908</v>
      </c>
      <c r="B48" s="42" t="s">
        <v>457</v>
      </c>
      <c r="C48" s="43">
        <f>ROUND([7]表九!L182,2)</f>
        <v>0</v>
      </c>
      <c r="D48" s="44"/>
    </row>
    <row r="49" s="13" customFormat="1" ht="24" customHeight="1" spans="1:4">
      <c r="A49" s="41">
        <v>22909</v>
      </c>
      <c r="B49" s="42" t="s">
        <v>458</v>
      </c>
      <c r="C49" s="43">
        <f>ROUND([7]表九!L191,2)</f>
        <v>0</v>
      </c>
      <c r="D49" s="44"/>
    </row>
    <row r="50" s="13" customFormat="1" ht="19" customHeight="1" spans="1:4">
      <c r="A50" s="41">
        <v>22960</v>
      </c>
      <c r="B50" s="42" t="s">
        <v>459</v>
      </c>
      <c r="C50" s="43">
        <f>ROUND([7]表九!L192,2)</f>
        <v>1808.19</v>
      </c>
      <c r="D50" s="44">
        <v>1808.19</v>
      </c>
    </row>
    <row r="51" s="13" customFormat="1" ht="19" customHeight="1" spans="1:4">
      <c r="A51" s="41">
        <v>232</v>
      </c>
      <c r="B51" s="45" t="s">
        <v>460</v>
      </c>
      <c r="C51" s="43">
        <f>ROUND([7]表九!L203,2)</f>
        <v>0</v>
      </c>
      <c r="D51" s="44"/>
    </row>
    <row r="52" s="13" customFormat="1" ht="19" customHeight="1" spans="1:4">
      <c r="A52" s="46">
        <v>233</v>
      </c>
      <c r="B52" s="45" t="s">
        <v>461</v>
      </c>
      <c r="C52" s="43">
        <f>ROUND([7]表九!L219,2)</f>
        <v>0</v>
      </c>
      <c r="D52" s="44"/>
    </row>
    <row r="53" s="13" customFormat="1" ht="19" customHeight="1" spans="1:4">
      <c r="A53" s="46">
        <v>234</v>
      </c>
      <c r="B53" s="47" t="s">
        <v>462</v>
      </c>
      <c r="C53" s="43">
        <f>ROUND([7]表九!L235,2)</f>
        <v>0</v>
      </c>
      <c r="D53" s="44"/>
    </row>
    <row r="54" s="13" customFormat="1" ht="19" customHeight="1" spans="1:4">
      <c r="A54" s="48" t="s">
        <v>375</v>
      </c>
      <c r="B54" s="49"/>
      <c r="C54" s="50">
        <f>(C7+C11+C15+C18+C29+C35+C44+C46+C51+C52+C53)</f>
        <v>389204.19</v>
      </c>
      <c r="D54" s="50">
        <f>(D7+D11+D15+D18+D29+D35+D44+D46+D51+D52+D53)</f>
        <v>637604.19</v>
      </c>
    </row>
    <row r="55" ht="19" customHeight="1" spans="1:4">
      <c r="A55" s="51"/>
      <c r="B55" s="51"/>
      <c r="C55" s="52"/>
      <c r="D55" s="52"/>
    </row>
    <row r="56" ht="19" customHeight="1" spans="1:4">
      <c r="A56" s="51"/>
      <c r="B56" s="53" t="s">
        <v>463</v>
      </c>
      <c r="C56" s="52"/>
      <c r="D56" s="52"/>
    </row>
    <row r="57" ht="19" customHeight="1" spans="1:4">
      <c r="A57" s="51"/>
      <c r="B57" s="53" t="s">
        <v>464</v>
      </c>
      <c r="C57" s="52"/>
      <c r="D57" s="52"/>
    </row>
    <row r="58" ht="19" customHeight="1" spans="1:4">
      <c r="A58" s="51"/>
      <c r="B58" s="53" t="s">
        <v>349</v>
      </c>
      <c r="C58" s="52">
        <v>70000</v>
      </c>
      <c r="D58" s="52">
        <v>70000</v>
      </c>
    </row>
    <row r="59" ht="19" customHeight="1" spans="1:4">
      <c r="A59" s="51"/>
      <c r="B59" s="53" t="s">
        <v>465</v>
      </c>
      <c r="C59" s="52"/>
      <c r="D59" s="52"/>
    </row>
    <row r="60" ht="19" customHeight="1" spans="1:4">
      <c r="A60" s="51"/>
      <c r="B60" s="54" t="s">
        <v>466</v>
      </c>
      <c r="C60" s="52"/>
      <c r="D60" s="52">
        <v>6628</v>
      </c>
    </row>
    <row r="61" ht="19" customHeight="1" spans="1:4">
      <c r="A61" s="51"/>
      <c r="B61" s="54" t="s">
        <v>467</v>
      </c>
      <c r="C61" s="52"/>
      <c r="D61" s="52"/>
    </row>
    <row r="62" ht="19" customHeight="1" spans="1:4">
      <c r="A62" s="51"/>
      <c r="B62" s="51"/>
      <c r="C62" s="52">
        <f>SUM(C54:C61)</f>
        <v>459204.19</v>
      </c>
      <c r="D62" s="52">
        <f>SUM(D54:D61)</f>
        <v>714232.19</v>
      </c>
    </row>
    <row r="63" ht="19" customHeight="1" spans="1:4">
      <c r="A63" s="51"/>
      <c r="B63" s="51" t="s">
        <v>468</v>
      </c>
      <c r="C63" s="52"/>
      <c r="D63" s="52"/>
    </row>
  </sheetData>
  <mergeCells count="6">
    <mergeCell ref="B2:D2"/>
    <mergeCell ref="A54:B54"/>
    <mergeCell ref="A4:A5"/>
    <mergeCell ref="B4:B5"/>
    <mergeCell ref="C4:C5"/>
    <mergeCell ref="D4:D5"/>
  </mergeCells>
  <dataValidations count="39">
    <dataValidation type="decimal" operator="equal" showErrorMessage="1" error="234合计数与后列明细之和不相等，请检查并修改" sqref="C53" errorStyle="warning">
      <formula1>ROUND(SUM(D53:D53),2)</formula1>
    </dataValidation>
    <dataValidation type="decimal" operator="equal" showErrorMessage="1" error="233合计数与后列明细之和不相等，请检查并修改" sqref="C52" errorStyle="warning">
      <formula1>ROUND(SUM(D52:D52),2)</formula1>
    </dataValidation>
    <dataValidation type="decimal" operator="equal" showErrorMessage="1" error="232合计数与后列明细之和不相等，请检查并修改" sqref="C51" errorStyle="warning">
      <formula1>ROUND(SUM(D51:D51),2)</formula1>
    </dataValidation>
    <dataValidation type="decimal" operator="equal" showErrorMessage="1" error="21460合计数与后列明细之和不相等，请检查并修改" sqref="C36" errorStyle="warning">
      <formula1>ROUND(SUM(D36:D36),2)</formula1>
    </dataValidation>
    <dataValidation type="decimal" operator="equal" showErrorMessage="1" error="22908合计数与后列明细之和不相等，请检查并修改" sqref="C48 C49" errorStyle="warning">
      <formula1>ROUND(SUM(D48:D48),2)</formula1>
    </dataValidation>
    <dataValidation type="decimal" operator="equal" showErrorMessage="1" error="21214合计数与后列明细之和不相等，请检查并修改" sqref="C23" errorStyle="warning">
      <formula1>ROUND(SUM(D23:D23),2)</formula1>
    </dataValidation>
    <dataValidation type="decimal" operator="equal" showErrorMessage="1" error="21216合计数与后列明细之和不相等，请检查并修改" sqref="C25" errorStyle="warning">
      <formula1>ROUND(SUM(D25:D25),2)</formula1>
    </dataValidation>
    <dataValidation type="decimal" operator="equal" showErrorMessage="1" error="21370合计数与后列明细之和不相等，请检查并修改" sqref="C33" errorStyle="warning">
      <formula1>ROUND(SUM(D33:D33),2)</formula1>
    </dataValidation>
    <dataValidation type="decimal" operator="equal" showErrorMessage="1" error="21208合计数与后列明细之和不相等，请检查并修改" sqref="C19" errorStyle="warning">
      <formula1>ROUND(SUM(D19:D19),2)</formula1>
    </dataValidation>
    <dataValidation type="decimal" operator="equal" showErrorMessage="1" error="20707合计数与后列明细之和不相等，请检查并修改" sqref="C8" errorStyle="warning">
      <formula1>ROUND(SUM(D8:D8),2)</formula1>
    </dataValidation>
    <dataValidation type="decimal" operator="equal" showErrorMessage="1" error="21160合计数与后列明细之和不相等，请检查并修改" sqref="C16" errorStyle="warning">
      <formula1>ROUND(SUM(D16:D16),2)</formula1>
    </dataValidation>
    <dataValidation type="decimal" operator="equal" showErrorMessage="1" error="21217合计数与后列明细之和不相等，请检查并修改" sqref="C26" errorStyle="warning">
      <formula1>ROUND(SUM(D26:D26),2)</formula1>
    </dataValidation>
    <dataValidation type="decimal" operator="equal" showErrorMessage="1" error="21210合计数与后列明细之和不相等，请检查并修改" sqref="C20" errorStyle="warning">
      <formula1>ROUND(SUM(D20:D20),2)</formula1>
    </dataValidation>
    <dataValidation type="decimal" operator="equal" showErrorMessage="1" error="22960合计数与后列明细之和不相等，请检查并修改" sqref="C50" errorStyle="warning">
      <formula1>ROUND(SUM(D50:D50),2)</formula1>
    </dataValidation>
    <dataValidation type="decimal" operator="equal" showErrorMessage="1" error="20709合计数与后列明细之和不相等，请检查并修改" sqref="C9" errorStyle="warning">
      <formula1>ROUND(SUM(D9:D9),2)</formula1>
    </dataValidation>
    <dataValidation type="decimal" operator="equal" showErrorMessage="1" error="20822合计数与后列明细之和不相等，请检查并修改" sqref="C12" errorStyle="warning">
      <formula1>ROUND(SUM(D12:D12),2)</formula1>
    </dataValidation>
    <dataValidation type="decimal" operator="equal" showErrorMessage="1" error="21462合计数与后列明细之和不相等，请检查并修改" sqref="C37" errorStyle="warning">
      <formula1>ROUND(SUM(D37:D37),2)</formula1>
    </dataValidation>
    <dataValidation type="decimal" operator="equal" showErrorMessage="1" error="21211合计数与后列明细之和不相等，请检查并修改" sqref="C21" errorStyle="warning">
      <formula1>ROUND(SUM(D21:D21),2)</formula1>
    </dataValidation>
    <dataValidation type="decimal" operator="equal" showErrorMessage="1" error="21213合计数与后列明细之和不相等，请检查并修改" sqref="C22" errorStyle="warning">
      <formula1>ROUND(SUM(D22:D22),2)</formula1>
    </dataValidation>
    <dataValidation type="decimal" operator="equal" showErrorMessage="1" error="21472合计数与后列明细之和不相等，请检查并修改" sqref="C43" errorStyle="warning">
      <formula1>ROUND(SUM(D43:D43),2)</formula1>
    </dataValidation>
    <dataValidation type="decimal" operator="equal" showErrorMessage="1" error="20823合计数与后列明细之和不相等，请检查并修改" sqref="C13" errorStyle="warning">
      <formula1>ROUND(SUM(D13:D13),2)</formula1>
    </dataValidation>
    <dataValidation type="decimal" operator="equal" showErrorMessage="1" error="20829合计数与后列明细之和不相等，请检查并修改" sqref="C14" errorStyle="warning">
      <formula1>ROUND(SUM(D14:D14),2)</formula1>
    </dataValidation>
    <dataValidation type="decimal" operator="between" allowBlank="1" showInputMessage="1" showErrorMessage="1" sqref="D45 D8:D10 D12:D14 D16:D17 D19:D28 D30:D34 D36:D43 D47:D53">
      <formula1>-999999999999</formula1>
      <formula2>999999999999</formula2>
    </dataValidation>
    <dataValidation type="decimal" operator="equal" showErrorMessage="1" error="21218合计数与后列明细之和不相等，请检查并修改" sqref="C27" errorStyle="warning">
      <formula1>ROUND(SUM(D27:D27),2)</formula1>
    </dataValidation>
    <dataValidation type="decimal" operator="equal" showErrorMessage="1" error="21219合计数与后列明细之和不相等，请检查并修改" sqref="C28" errorStyle="warning">
      <formula1>ROUND(SUM(D28:D28),2)</formula1>
    </dataValidation>
    <dataValidation type="decimal" operator="equal" showErrorMessage="1" error="21367合计数与后列明细之和不相等，请检查并修改" sqref="C31" errorStyle="warning">
      <formula1>ROUND(SUM(D31:D31),2)</formula1>
    </dataValidation>
    <dataValidation type="decimal" operator="equal" showErrorMessage="1" error="21371合计数与后列明细之和不相等，请检查并修改" sqref="C34" errorStyle="warning">
      <formula1>ROUND(SUM(D34:D34),2)</formula1>
    </dataValidation>
    <dataValidation type="decimal" operator="equal" showErrorMessage="1" error="21215合计数与后列明细之和不相等，请检查并修改" sqref="C24" errorStyle="warning">
      <formula1>ROUND(SUM(D24:D24),2)</formula1>
    </dataValidation>
    <dataValidation type="decimal" operator="equal" showErrorMessage="1" error="20710合计数与后列明细之和不相等，请检查并修改" sqref="C10" errorStyle="warning">
      <formula1>ROUND(SUM(D10:D10),2)</formula1>
    </dataValidation>
    <dataValidation type="decimal" operator="equal" showErrorMessage="1" error="22904合计数与后列明细之和不相等，请检查并修改" sqref="C47" errorStyle="warning">
      <formula1>ROUND(SUM(D47:D47),2)</formula1>
    </dataValidation>
    <dataValidation type="decimal" operator="equal" showErrorMessage="1" error="21369合计数与后列明细之和不相等，请检查并修改" sqref="C32" errorStyle="warning">
      <formula1>ROUND(SUM(D32:D32),2)</formula1>
    </dataValidation>
    <dataValidation type="decimal" operator="equal" showErrorMessage="1" error="21464合计数与后列明细之和不相等，请检查并修改" sqref="C38" errorStyle="warning">
      <formula1>ROUND(SUM(D38:D38),2)</formula1>
    </dataValidation>
    <dataValidation type="decimal" operator="equal" showErrorMessage="1" error="21468合计数与后列明细之和不相等，请检查并修改" sqref="C39" errorStyle="warning">
      <formula1>ROUND(SUM(D39:D39),2)</formula1>
    </dataValidation>
    <dataValidation type="decimal" operator="equal" showErrorMessage="1" error="21366合计数与后列明细之和不相等，请检查并修改" sqref="C30" errorStyle="warning">
      <formula1>ROUND(SUM(D30:D30),2)</formula1>
    </dataValidation>
    <dataValidation type="decimal" operator="equal" showErrorMessage="1" error="21469合计数与后列明细之和不相等，请检查并修改" sqref="C40" errorStyle="warning">
      <formula1>ROUND(SUM(D40:D40),2)</formula1>
    </dataValidation>
    <dataValidation type="decimal" operator="equal" showErrorMessage="1" error="21470合计数与后列明细之和不相等，请检查并修改" sqref="C41" errorStyle="warning">
      <formula1>ROUND(SUM(D41:D41),2)</formula1>
    </dataValidation>
    <dataValidation type="decimal" operator="equal" showErrorMessage="1" error="21471合计数与后列明细之和不相等，请检查并修改" sqref="C42" errorStyle="warning">
      <formula1>ROUND(SUM(D42:D42),2)</formula1>
    </dataValidation>
    <dataValidation type="decimal" operator="equal" showErrorMessage="1" error="21161合计数与后列明细之和不相等，请检查并修改" sqref="C17" errorStyle="warning">
      <formula1>ROUND(SUM(D17:D17),2)</formula1>
    </dataValidation>
    <dataValidation type="decimal" operator="equal" showErrorMessage="1" error="21562合计数与后列明细之和不相等，请检查并修改" sqref="C45" errorStyle="warning">
      <formula1>ROUND(SUM(D45:D45),2)</formula1>
    </dataValidation>
  </dataValidations>
  <pageMargins left="0.7" right="0.7" top="0.75" bottom="0.75" header="0.3" footer="0.3"/>
  <pageSetup paperSize="9" scale="5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19" sqref="I19"/>
    </sheetView>
  </sheetViews>
  <sheetFormatPr defaultColWidth="9" defaultRowHeight="15.75" outlineLevelCol="5"/>
  <cols>
    <col min="1" max="1" width="27.125" style="1" customWidth="1"/>
    <col min="2" max="2" width="7.375" style="2" customWidth="1"/>
    <col min="3" max="3" width="11.5" style="3" customWidth="1"/>
    <col min="4" max="4" width="27.125" style="1" customWidth="1"/>
    <col min="5" max="5" width="15" style="2" customWidth="1"/>
    <col min="6" max="6" width="11.5" style="1" customWidth="1"/>
    <col min="7" max="16384" width="9" style="1"/>
  </cols>
  <sheetData>
    <row r="1" s="1" customFormat="1" ht="22.5" customHeight="1" spans="2:5">
      <c r="B1" s="2"/>
      <c r="C1" s="3"/>
      <c r="E1" s="11"/>
    </row>
    <row r="2" s="1" customFormat="1" ht="35.25" customHeight="1" spans="1:5">
      <c r="A2" s="4" t="s">
        <v>469</v>
      </c>
      <c r="B2" s="5"/>
      <c r="C2" s="5"/>
      <c r="D2" s="5"/>
      <c r="E2" s="5"/>
    </row>
    <row r="3" s="1" customFormat="1" ht="9.75" customHeight="1" spans="2:5">
      <c r="B3" s="2"/>
      <c r="C3" s="3"/>
      <c r="E3" s="2"/>
    </row>
    <row r="4" s="1" customFormat="1" ht="27.75" customHeight="1" spans="1:5">
      <c r="A4" s="6" t="s">
        <v>470</v>
      </c>
      <c r="B4" s="2"/>
      <c r="C4" s="3"/>
      <c r="E4" s="12" t="s">
        <v>471</v>
      </c>
    </row>
    <row r="5" s="1" customFormat="1" ht="20.1" customHeight="1" spans="1:6">
      <c r="A5" s="7" t="s">
        <v>472</v>
      </c>
      <c r="B5" s="7"/>
      <c r="C5" s="7"/>
      <c r="D5" s="7" t="s">
        <v>473</v>
      </c>
      <c r="E5" s="7"/>
      <c r="F5" s="7"/>
    </row>
    <row r="6" s="1" customFormat="1" ht="20.1" customHeight="1" spans="1:6">
      <c r="A6" s="7" t="s">
        <v>474</v>
      </c>
      <c r="B6" s="7" t="s">
        <v>4</v>
      </c>
      <c r="C6" s="7" t="s">
        <v>5</v>
      </c>
      <c r="D6" s="7" t="s">
        <v>474</v>
      </c>
      <c r="E6" s="7" t="s">
        <v>4</v>
      </c>
      <c r="F6" s="7" t="s">
        <v>5</v>
      </c>
    </row>
    <row r="7" s="1" customFormat="1" ht="20.1" customHeight="1" spans="1:6">
      <c r="A7" s="8" t="s">
        <v>475</v>
      </c>
      <c r="B7" s="9">
        <v>16450</v>
      </c>
      <c r="C7" s="9">
        <v>21450</v>
      </c>
      <c r="D7" s="8" t="s">
        <v>476</v>
      </c>
      <c r="E7" s="9">
        <v>8200</v>
      </c>
      <c r="F7" s="8">
        <v>8200</v>
      </c>
    </row>
    <row r="8" s="1" customFormat="1" ht="20.1" customHeight="1" spans="1:6">
      <c r="A8" s="8" t="s">
        <v>477</v>
      </c>
      <c r="B8" s="9">
        <v>200</v>
      </c>
      <c r="C8" s="9">
        <v>200</v>
      </c>
      <c r="D8" s="8" t="s">
        <v>478</v>
      </c>
      <c r="E8" s="9">
        <v>3000</v>
      </c>
      <c r="F8" s="8">
        <v>8000</v>
      </c>
    </row>
    <row r="9" s="1" customFormat="1" ht="20.1" customHeight="1" spans="1:6">
      <c r="A9" s="8" t="s">
        <v>479</v>
      </c>
      <c r="B9" s="9"/>
      <c r="C9" s="9"/>
      <c r="D9" s="8" t="s">
        <v>480</v>
      </c>
      <c r="E9" s="9">
        <v>5450</v>
      </c>
      <c r="F9" s="8">
        <v>5450</v>
      </c>
    </row>
    <row r="10" s="1" customFormat="1" ht="20.1" customHeight="1" spans="1:6">
      <c r="A10" s="8" t="s">
        <v>481</v>
      </c>
      <c r="B10" s="9"/>
      <c r="C10" s="9"/>
      <c r="D10" s="8"/>
      <c r="E10" s="9"/>
      <c r="F10" s="8"/>
    </row>
    <row r="11" s="1" customFormat="1" ht="20.1" customHeight="1" spans="1:6">
      <c r="A11" s="8" t="s">
        <v>482</v>
      </c>
      <c r="B11" s="9"/>
      <c r="C11" s="9"/>
      <c r="D11" s="8"/>
      <c r="E11" s="9"/>
      <c r="F11" s="8"/>
    </row>
    <row r="12" s="1" customFormat="1" ht="20.1" customHeight="1" spans="1:6">
      <c r="A12" s="10" t="s">
        <v>483</v>
      </c>
      <c r="B12" s="9"/>
      <c r="C12" s="9"/>
      <c r="D12" s="8"/>
      <c r="E12" s="9"/>
      <c r="F12" s="8"/>
    </row>
    <row r="13" s="1" customFormat="1" ht="20.1" customHeight="1" spans="1:6">
      <c r="A13" s="10"/>
      <c r="B13" s="9"/>
      <c r="C13" s="9"/>
      <c r="D13" s="8"/>
      <c r="E13" s="9"/>
      <c r="F13" s="8"/>
    </row>
    <row r="14" s="1" customFormat="1" ht="20.1" customHeight="1" spans="1:6">
      <c r="A14" s="10"/>
      <c r="B14" s="9"/>
      <c r="C14" s="9"/>
      <c r="D14" s="8"/>
      <c r="E14" s="9"/>
      <c r="F14" s="8"/>
    </row>
    <row r="15" s="1" customFormat="1" ht="20.1" customHeight="1" spans="1:6">
      <c r="A15" s="10"/>
      <c r="B15" s="9"/>
      <c r="C15" s="9"/>
      <c r="D15" s="8"/>
      <c r="E15" s="9"/>
      <c r="F15" s="8"/>
    </row>
    <row r="16" s="1" customFormat="1" ht="20.1" customHeight="1" spans="1:6">
      <c r="A16" s="10"/>
      <c r="B16" s="9"/>
      <c r="C16" s="9"/>
      <c r="D16" s="8"/>
      <c r="E16" s="9"/>
      <c r="F16" s="8"/>
    </row>
    <row r="17" s="1" customFormat="1" ht="20.1" customHeight="1" spans="1:6">
      <c r="A17" s="10"/>
      <c r="B17" s="9"/>
      <c r="C17" s="9"/>
      <c r="D17" s="8"/>
      <c r="E17" s="9"/>
      <c r="F17" s="8"/>
    </row>
    <row r="18" s="1" customFormat="1" ht="20.1" customHeight="1" spans="1:6">
      <c r="A18" s="10"/>
      <c r="B18" s="9"/>
      <c r="C18" s="9"/>
      <c r="D18" s="10"/>
      <c r="E18" s="9"/>
      <c r="F18" s="8"/>
    </row>
    <row r="19" s="1" customFormat="1" ht="20.1" customHeight="1" spans="1:6">
      <c r="A19" s="10" t="s">
        <v>484</v>
      </c>
      <c r="B19" s="9"/>
      <c r="C19" s="9"/>
      <c r="D19" s="10" t="s">
        <v>485</v>
      </c>
      <c r="E19" s="9"/>
      <c r="F19" s="8"/>
    </row>
    <row r="20" s="1" customFormat="1" ht="20.1" customHeight="1" spans="1:6">
      <c r="A20" s="8" t="s">
        <v>486</v>
      </c>
      <c r="B20" s="9"/>
      <c r="C20" s="9"/>
      <c r="D20" s="8" t="s">
        <v>487</v>
      </c>
      <c r="E20" s="9"/>
      <c r="F20" s="8"/>
    </row>
    <row r="21" s="1" customFormat="1" ht="20.1" customHeight="1" spans="1:6">
      <c r="A21" s="8"/>
      <c r="B21" s="9"/>
      <c r="C21" s="9"/>
      <c r="D21" s="8"/>
      <c r="E21" s="9"/>
      <c r="F21" s="8"/>
    </row>
    <row r="22" s="1" customFormat="1" ht="20.1" customHeight="1" spans="1:6">
      <c r="A22" s="10" t="s">
        <v>488</v>
      </c>
      <c r="B22" s="9">
        <f>SUM(B7:B21)</f>
        <v>16650</v>
      </c>
      <c r="C22" s="9">
        <f>SUM(C7:C21)</f>
        <v>21650</v>
      </c>
      <c r="D22" s="10" t="s">
        <v>489</v>
      </c>
      <c r="E22" s="9">
        <f>SUM(E7:E21)</f>
        <v>16650</v>
      </c>
      <c r="F22" s="9">
        <f>SUM(F7:F21)</f>
        <v>21650</v>
      </c>
    </row>
  </sheetData>
  <mergeCells count="3">
    <mergeCell ref="A2:E2"/>
    <mergeCell ref="A5:C5"/>
    <mergeCell ref="D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一般预算收入</vt:lpstr>
      <vt:lpstr>一般预算支出</vt:lpstr>
      <vt:lpstr>平衡表</vt:lpstr>
      <vt:lpstr>政府性基金收入</vt:lpstr>
      <vt:lpstr>政府性基金支出</vt:lpstr>
      <vt:lpstr>国有资本预算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2022-03-11T04:51:00Z</dcterms:created>
  <cp:lastPrinted>2022-11-27T23:18:00Z</cp:lastPrinted>
  <dcterms:modified xsi:type="dcterms:W3CDTF">2024-01-09T15:45:54Z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4BA3B8C863BC4572B8131D256944574E_13</vt:lpwstr>
  </property>
</Properties>
</file>