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.部门收支总表" sheetId="2" r:id="rId1"/>
    <sheet name="2.收入总表" sheetId="3" r:id="rId2"/>
    <sheet name="3,.支出总表" sheetId="4" r:id="rId3"/>
    <sheet name="4.财政拨款收支总表" sheetId="5" r:id="rId4"/>
    <sheet name="5.一般公共预算支出" sheetId="6" r:id="rId5"/>
    <sheet name="6.基本支出" sheetId="7" r:id="rId6"/>
    <sheet name="7.三公" sheetId="10" r:id="rId7"/>
    <sheet name="8.政府性基金" sheetId="11" r:id="rId8"/>
    <sheet name="9.政府采购预算表" sheetId="12" r:id="rId9"/>
    <sheet name="10.项目支出表" sheetId="13" r:id="rId10"/>
    <sheet name="11.项目支出绩效目标申报表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<sst xmlns="http://schemas.openxmlformats.org/spreadsheetml/2006/main" count="562" uniqueCount="321">
  <si>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</si>
  <si>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</si>
  <si>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</si>
  <si>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</si>
  <si>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</si>
  <si>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</si>
  <si>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</si>
  <si>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</si>
  <si>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</si>
  <si>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</si>
  <si>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</si>
  <si>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</si>
  <si>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</si>
  <si>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</si>
  <si>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</si>
  <si>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</si>
  <si>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</si>
  <si>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</si>
  <si>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</si>
  <si>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</si>
  <si>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</si>
  <si>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</si>
  <si>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</si>
  <si>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</si>
  <si>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</si>
  <si>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</si>
  <si>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</si>
  <si>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</si>
  <si>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</si>
  <si>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</si>
  <si>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</si>
  <si>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</si>
  <si>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</si>
  <si>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</si>
  <si>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</si>
  <si>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</si>
  <si>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</si>
  <si>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</si>
  <si>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</si>
  <si>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</si>
  <si>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</si>
  <si>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</si>
  <si>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</si>
  <si>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</si>
  <si>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</si>
  <si>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</si>
  <si>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</si>
  <si>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</si>
  <si>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</si>
  <si>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</si>
  <si>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</si>
  <si>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</si>
  <si>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</si>
  <si>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</si>
  <si>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</si>
  <si>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</si>
  <si>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</si>
  <si>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</si>
  <si>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</si>
  <si>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</si>
  <si>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</si>
  <si>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</si>
  <si>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</si>
  <si>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</si>
  <si>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</si>
  <si>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</si>
  <si>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</si>
  <si>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</si>
  <si>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</si>
  <si>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</si>
  <si>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</si>
  <si>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</si>
  <si>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</si>
  <si>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</si>
  <si>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</si>
  <si>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</si>
  <si>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</si>
  <si>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</si>
  <si>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</si>
  <si>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</si>
  <si>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</si>
  <si>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</si>
  <si>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</si>
  <si>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</si>
  <si>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</si>
  <si>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</si>
  <si>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</si>
  <si>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</si>
  <si>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</si>
  <si>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</si>
  <si>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</si>
  <si>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</si>
  <si>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</si>
  <si>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</si>
  <si>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227</t>
  </si>
  <si>
    <t>潜江市交通运输局</t>
  </si>
  <si>
    <t>　227009</t>
  </si>
  <si>
    <t>　潜江市农村公路管理局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</si>
  <si>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</si>
  <si>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</si>
  <si>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</si>
  <si>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</si>
  <si>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</si>
  <si>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</si>
  <si>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</si>
  <si>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</si>
  <si>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</si>
  <si>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</si>
  <si>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</si>
  <si>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06</t>
  </si>
  <si>
    <t>经济建设科</t>
  </si>
  <si>
    <t>　227</t>
  </si>
  <si>
    <t>　潜江市交通运输局</t>
  </si>
  <si>
    <t>2140102</t>
  </si>
  <si>
    <t>一般行政管理事务</t>
  </si>
  <si>
    <t>　　227009</t>
  </si>
  <si>
    <t>　　潜江市农村公路管理局</t>
  </si>
  <si>
    <t>2140104</t>
  </si>
  <si>
    <t>公路建设</t>
  </si>
  <si>
    <t>2140106</t>
  </si>
  <si>
    <t>公路养护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</si>
  <si>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</si>
  <si>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</si>
  <si>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</si>
  <si>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</si>
  <si>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</si>
  <si>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</si>
  <si>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</si>
  <si>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</si>
  <si>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</si>
  <si>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</si>
  <si>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</si>
  <si>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</si>
  <si>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</si>
  <si>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</si>
  <si>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</si>
  <si>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</si>
  <si>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</si>
  <si>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</si>
  <si>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</si>
  <si>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</si>
  <si>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</si>
  <si>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</si>
  <si>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</si>
  <si>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</si>
  <si>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</si>
  <si>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</si>
  <si>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</si>
  <si>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</si>
  <si>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</si>
  <si>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</si>
  <si>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</si>
  <si>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</si>
  <si>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</si>
  <si>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</si>
  <si>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</si>
  <si>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</si>
  <si>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</si>
  <si>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</si>
  <si>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</si>
  <si>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</si>
  <si>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</si>
  <si>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</si>
  <si>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</si>
  <si>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</si>
  <si>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</si>
  <si>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</si>
  <si>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</si>
  <si>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</si>
  <si>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</si>
  <si>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</si>
  <si>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</si>
  <si>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</si>
  <si>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</si>
  <si>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</si>
  <si>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</si>
  <si>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</si>
  <si>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</si>
  <si>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</si>
  <si>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</si>
  <si>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</si>
  <si>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</si>
  <si>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</si>
  <si>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</si>
  <si>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</si>
  <si>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</si>
  <si>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30228</t>
  </si>
  <si>
    <t>　工会经费</t>
  </si>
  <si>
    <t>　30299</t>
  </si>
  <si>
    <t>　其他商品和服务支出</t>
  </si>
  <si>
    <t>310</t>
  </si>
  <si>
    <t>资本性支出</t>
  </si>
  <si>
    <t>　31005</t>
  </si>
  <si>
    <t>　基础设施建设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</si>
  <si>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</si>
  <si>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</si>
  <si>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</si>
  <si>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</si>
  <si>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</si>
  <si>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</si>
  <si>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</si>
  <si>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</si>
  <si>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</si>
  <si>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</si>
  <si>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</si>
  <si>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</si>
  <si>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</si>
  <si>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</si>
  <si>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</si>
  <si>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</si>
  <si>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</si>
  <si>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</si>
  <si>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</si>
  <si>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</si>
  <si>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</si>
  <si>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</si>
  <si>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</si>
  <si>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</si>
  <si>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</si>
  <si>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</si>
  <si>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</si>
  <si>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2026年农村公路养护工程</t>
  </si>
  <si>
    <t>[A05040101]复印纸</t>
  </si>
  <si>
    <t>[2140106]公路养护</t>
  </si>
  <si>
    <t>[30299]其他商品和服务支出</t>
  </si>
  <si>
    <t>预算安排</t>
  </si>
  <si>
    <t>经费拨款补助</t>
  </si>
  <si>
    <t>元</t>
  </si>
  <si>
    <t>项目支出表</t>
  </si>
  <si>
    <t>资金主管处室</t>
  </si>
  <si>
    <t>部门编码</t>
  </si>
  <si>
    <t>部门名称</t>
  </si>
  <si>
    <t>项目类别</t>
  </si>
  <si>
    <t>项目名称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</si>
  <si>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</si>
  <si>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</si>
  <si>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</si>
  <si>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</si>
  <si>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</si>
  <si>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</si>
  <si>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</si>
  <si>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</si>
  <si>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</si>
  <si>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</si>
  <si>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</si>
  <si>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其他收入资金</t>
  </si>
  <si>
    <t>227009</t>
  </si>
  <si>
    <t>潜江市农村公路管理局</t>
  </si>
  <si>
    <t>31</t>
  </si>
  <si>
    <t>附件4-1</t>
  </si>
  <si>
    <t>项目支出绩效目标申报表</t>
  </si>
  <si>
    <t>填报单位（盖章）</t>
  </si>
  <si>
    <t>填表人：</t>
  </si>
  <si>
    <t>陈敏</t>
  </si>
  <si>
    <t>联系电话：</t>
  </si>
  <si>
    <t>项目金额</t>
  </si>
  <si>
    <t>760万元</t>
  </si>
  <si>
    <t>项目主管部门</t>
  </si>
  <si>
    <t>实施单位</t>
  </si>
  <si>
    <t>项目属性</t>
  </si>
  <si>
    <r>
      <rPr>
        <sz val="10"/>
        <rFont val="宋体"/>
        <charset val="134"/>
      </rPr>
      <t>常年性</t>
    </r>
    <r>
      <rPr>
        <sz val="10"/>
        <rFont val="Wingdings 2"/>
        <charset val="134"/>
      </rPr>
      <t>R</t>
    </r>
    <r>
      <rPr>
        <sz val="10"/>
        <rFont val="宋体"/>
        <charset val="134"/>
      </rPr>
      <t xml:space="preserve">       延续性□          一次性□</t>
    </r>
  </si>
  <si>
    <t>项目绩效总目标</t>
  </si>
  <si>
    <t>名称</t>
  </si>
  <si>
    <t>目标说明</t>
  </si>
  <si>
    <t>长期绩效目标1</t>
  </si>
  <si>
    <t>农村公路管理养护工作是一项长期的系统性工程，根据部省相关文件要求，设立此项目，本项目资金来源为省级补助，主要工作内容为保障全市农村公路正常运行，不断提升路况水平，保障农村老百姓及货物正常出行，社会公众满意度高。</t>
  </si>
  <si>
    <t>年度绩效目标1</t>
  </si>
  <si>
    <t>对农村公路技术状况进行数据采集，完成农村公路县道管养及乡村道修复工作，列养率达100%；确保农村公路路面无坑槽，控制因农村路面失养造成的交通事故次数3次以下，保障农村老百姓及货物正常出行，社会公众满意度高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</si>
  <si>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</si>
  <si>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</si>
  <si>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</si>
  <si>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</si>
  <si>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</si>
  <si>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</si>
  <si>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</si>
  <si>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长期绩效目标</t>
  </si>
  <si>
    <t>成本指标</t>
  </si>
  <si>
    <t>经济成本指标</t>
  </si>
  <si>
    <t>养护费用</t>
  </si>
  <si>
    <t>≤2280万元</t>
  </si>
  <si>
    <t>计划标准</t>
  </si>
  <si>
    <t>社会成本指标</t>
  </si>
  <si>
    <t>投入人力</t>
  </si>
  <si>
    <t>根据实际情况确定</t>
  </si>
  <si>
    <t>生态环境成本指标</t>
  </si>
  <si>
    <t>未造成环境污染</t>
  </si>
  <si>
    <t>无环境污染</t>
  </si>
  <si>
    <t>产出指标</t>
  </si>
  <si>
    <t>数量指标</t>
  </si>
  <si>
    <t>公路养护里程</t>
  </si>
  <si>
    <t>≥3599.441公里</t>
  </si>
  <si>
    <t>质量指标</t>
  </si>
  <si>
    <t>公路技术状况指数PCI、PQI、PBI</t>
  </si>
  <si>
    <t>良好</t>
  </si>
  <si>
    <t>时效指标</t>
  </si>
  <si>
    <t>养护时间</t>
  </si>
  <si>
    <t>全年</t>
  </si>
  <si>
    <t>效益指标</t>
  </si>
  <si>
    <t>经济效益指标</t>
  </si>
  <si>
    <t>农村老百姓及货物正常出行保障度</t>
  </si>
  <si>
    <t>保障</t>
  </si>
  <si>
    <t>社会效益指标</t>
  </si>
  <si>
    <t>因农村路面失养造成的交通事故次数</t>
  </si>
  <si>
    <t>全年3次以下</t>
  </si>
  <si>
    <t>生态效益指标</t>
  </si>
  <si>
    <t>满意度指标</t>
  </si>
  <si>
    <t>服务对象满意度指标</t>
  </si>
  <si>
    <t>社会公众满意度</t>
  </si>
  <si>
    <t>年度绩效目标表</t>
  </si>
  <si>
    <t>三级</t>
  </si>
  <si>
    <t>前年</t>
  </si>
  <si>
    <t>上年</t>
  </si>
  <si>
    <t>预计当年实现</t>
  </si>
  <si>
    <t>年度绩效目标</t>
  </si>
  <si>
    <t>≤760万元</t>
  </si>
  <si>
    <t>144人</t>
  </si>
  <si>
    <t>3481.59公里</t>
  </si>
  <si>
    <t>3599.441公里</t>
  </si>
  <si>
    <t>2024年1月至2024年12月</t>
  </si>
  <si>
    <t>2025年1月至2025年12月</t>
  </si>
  <si>
    <t>2026年1月至2026年12月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</si>
</sst>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33">
    <font>
      <sz val="11"/>
      <color theme="1"/>
      <name val="宋体"/>
      <charset val="134"/>
      <scheme val="minor"/>
    </font>
    <font>
      <sz val="14"/>
      <color theme="1"/>
      <name val="国标黑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/>
    </xf>
    <xf numFmtId="2" fontId="10" fillId="0" borderId="7" xfId="0" applyNumberFormat="1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 applyProtection="1">
      <alignment vertical="center"/>
    </xf>
    <xf numFmtId="177" fontId="12" fillId="0" borderId="7" xfId="0" applyNumberFormat="1" applyFont="1" applyFill="1" applyBorder="1" applyAlignment="1" applyProtection="1">
      <alignment horizontal="right" vertical="center"/>
    </xf>
    <xf numFmtId="0" fontId="10" fillId="0" borderId="7" xfId="0" applyFont="1" applyFill="1" applyBorder="1" applyAlignment="1" applyProtection="1">
      <alignment vertical="center"/>
    </xf>
    <xf numFmtId="177" fontId="10" fillId="0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 wrapText="1"/>
    </xf>
    <xf numFmtId="2" fontId="6" fillId="0" borderId="7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/>
    <xf numFmtId="176" fontId="6" fillId="0" borderId="7" xfId="0" applyNumberFormat="1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left"/>
    </xf>
    <xf numFmtId="2" fontId="6" fillId="0" borderId="7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right" vertical="center"/>
    </xf>
    <xf numFmtId="0" fontId="12" fillId="0" borderId="7" xfId="0" applyFont="1" applyFill="1" applyBorder="1" applyAlignment="1" applyProtection="1">
      <alignment horizontal="left" vertical="center"/>
    </xf>
    <xf numFmtId="2" fontId="12" fillId="0" borderId="7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/>
    <xf numFmtId="176" fontId="6" fillId="0" borderId="8" xfId="0" applyNumberFormat="1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SheetLayoutView="60" workbookViewId="0">
      <selection activeCell="I18" sqref="I18"/>
    </sheetView>
  </sheetViews>
  <sheetFormatPr defaultColWidth="8" defaultRowHeight="12.75" customHeight="1" outlineLevelCol="5"/>
  <cols>
    <col min="1" max="1" width="31" style="22" customWidth="1"/>
    <col min="2" max="2" width="18.125" style="22" customWidth="1"/>
    <col min="3" max="3" width="25.125" style="22" customWidth="1"/>
    <col min="4" max="4" width="15.875" style="22" customWidth="1"/>
    <col min="5" max="5" width="27.875" style="22" customWidth="1"/>
    <col min="6" max="6" width="21.125" style="22" customWidth="1"/>
    <col min="7" max="7" width="8" style="22" customWidth="1"/>
    <col min="8" max="16384" width="8" style="23"/>
  </cols>
  <sheetData>
    <row r="1" s="22" customFormat="1" ht="30" customHeight="1" spans="1:6">
      <c r="A1" s="27" t="s">
        <v>0</v>
      </c>
      <c r="B1" s="28"/>
      <c r="C1" s="28"/>
      <c r="D1" s="28"/>
      <c r="E1" s="28"/>
      <c r="F1" s="28"/>
    </row>
    <row r="2" s="22" customFormat="1" ht="18.75" customHeight="1" spans="1:6">
      <c r="A2" s="44"/>
      <c r="F2" s="44" t="s">
        <v>1</v>
      </c>
    </row>
    <row r="3" s="22" customFormat="1" ht="18.75" customHeight="1" spans="1:6">
      <c r="A3" s="46" t="s">
        <v>2</v>
      </c>
      <c r="B3" s="62"/>
      <c r="C3" s="63" t="s">
        <v>3</v>
      </c>
      <c r="D3" s="64"/>
      <c r="E3" s="64"/>
      <c r="F3" s="64"/>
    </row>
    <row r="4" s="22" customFormat="1" ht="18.75" customHeight="1" spans="1:6">
      <c r="A4" s="46" t="s">
        <v>4</v>
      </c>
      <c r="B4" s="65" t="s">
        <v>5</v>
      </c>
      <c r="C4" s="63" t="s">
        <v>6</v>
      </c>
      <c r="D4" s="63" t="s">
        <v>5</v>
      </c>
      <c r="E4" s="63" t="s">
        <v>4</v>
      </c>
      <c r="F4" s="63" t="s">
        <v>5</v>
      </c>
    </row>
    <row r="5" s="22" customFormat="1" ht="18.75" customHeight="1" spans="1:6">
      <c r="A5" s="40" t="s">
        <v>7</v>
      </c>
      <c r="B5" s="66">
        <v>4816.576774</v>
      </c>
      <c r="C5" s="64" t="s">
        <v>8</v>
      </c>
      <c r="D5" s="67"/>
      <c r="E5" s="64" t="s">
        <v>9</v>
      </c>
      <c r="F5" s="68"/>
    </row>
    <row r="6" s="22" customFormat="1" ht="18.75" customHeight="1" spans="1:6">
      <c r="A6" s="40" t="s">
        <v>10</v>
      </c>
      <c r="B6" s="66"/>
      <c r="C6" s="64" t="s">
        <v>11</v>
      </c>
      <c r="D6" s="67"/>
      <c r="E6" s="64" t="s">
        <v>12</v>
      </c>
      <c r="F6" s="67">
        <v>771.826902</v>
      </c>
    </row>
    <row r="7" s="22" customFormat="1" ht="18.75" customHeight="1" spans="1:6">
      <c r="A7" s="40" t="s">
        <v>13</v>
      </c>
      <c r="B7" s="66"/>
      <c r="C7" s="64" t="s">
        <v>14</v>
      </c>
      <c r="D7" s="67"/>
      <c r="E7" s="64" t="s">
        <v>15</v>
      </c>
      <c r="F7" s="67">
        <v>771.826902</v>
      </c>
    </row>
    <row r="8" s="22" customFormat="1" ht="18.75" customHeight="1" spans="1:6">
      <c r="A8" s="40" t="s">
        <v>16</v>
      </c>
      <c r="B8" s="66"/>
      <c r="C8" s="64" t="s">
        <v>17</v>
      </c>
      <c r="D8" s="67"/>
      <c r="E8" s="64" t="s">
        <v>18</v>
      </c>
      <c r="F8" s="67"/>
    </row>
    <row r="9" s="22" customFormat="1" ht="18.75" customHeight="1" spans="1:6">
      <c r="A9" s="40" t="s">
        <v>19</v>
      </c>
      <c r="C9" s="64" t="s">
        <v>20</v>
      </c>
      <c r="D9" s="67"/>
      <c r="E9" s="64" t="s">
        <v>21</v>
      </c>
      <c r="F9" s="67">
        <v>81.979872</v>
      </c>
    </row>
    <row r="10" s="22" customFormat="1" ht="18.75" customHeight="1" spans="1:6">
      <c r="A10" s="40" t="s">
        <v>22</v>
      </c>
      <c r="B10" s="66"/>
      <c r="C10" s="64" t="s">
        <v>23</v>
      </c>
      <c r="D10" s="67"/>
      <c r="E10" s="64" t="s">
        <v>24</v>
      </c>
      <c r="F10" s="67">
        <v>81.979872</v>
      </c>
    </row>
    <row r="11" s="22" customFormat="1" ht="18.75" customHeight="1" spans="1:6">
      <c r="A11" s="40" t="s">
        <v>25</v>
      </c>
      <c r="B11" s="66"/>
      <c r="C11" s="64" t="s">
        <v>26</v>
      </c>
      <c r="D11" s="67"/>
      <c r="E11" s="64" t="s">
        <v>27</v>
      </c>
      <c r="F11" s="67"/>
    </row>
    <row r="12" s="22" customFormat="1" ht="18.75" customHeight="1" spans="1:6">
      <c r="A12" s="40" t="s">
        <v>28</v>
      </c>
      <c r="B12" s="66"/>
      <c r="C12" s="64" t="s">
        <v>29</v>
      </c>
      <c r="D12" s="67"/>
      <c r="E12" s="64" t="s">
        <v>30</v>
      </c>
      <c r="F12" s="67">
        <v>4899.151965</v>
      </c>
    </row>
    <row r="13" s="22" customFormat="1" ht="18.75" customHeight="1" spans="1:6">
      <c r="A13" s="40" t="s">
        <v>31</v>
      </c>
      <c r="B13" s="66"/>
      <c r="C13" s="64" t="s">
        <v>32</v>
      </c>
      <c r="D13" s="67"/>
      <c r="E13" s="64" t="s">
        <v>33</v>
      </c>
      <c r="F13" s="67">
        <v>4899.151965</v>
      </c>
    </row>
    <row r="14" s="22" customFormat="1" ht="18.75" customHeight="1" spans="1:6">
      <c r="A14" s="40" t="s">
        <v>34</v>
      </c>
      <c r="B14" s="66">
        <v>325</v>
      </c>
      <c r="C14" s="64" t="s">
        <v>35</v>
      </c>
      <c r="D14" s="67"/>
      <c r="E14" s="64" t="s">
        <v>36</v>
      </c>
      <c r="F14" s="67"/>
    </row>
    <row r="15" s="22" customFormat="1" ht="18.75" customHeight="1" spans="1:6">
      <c r="A15" s="51"/>
      <c r="B15" s="69"/>
      <c r="C15" s="64" t="s">
        <v>37</v>
      </c>
      <c r="D15" s="67">
        <v>5752.958739</v>
      </c>
      <c r="E15" s="68"/>
      <c r="F15" s="70"/>
    </row>
    <row r="16" s="22" customFormat="1" ht="18.75" customHeight="1" spans="1:6">
      <c r="A16" s="51"/>
      <c r="B16" s="69"/>
      <c r="C16" s="64" t="s">
        <v>38</v>
      </c>
      <c r="D16" s="67"/>
      <c r="E16" s="68"/>
      <c r="F16" s="70"/>
    </row>
    <row r="17" s="22" customFormat="1" ht="18.75" customHeight="1" spans="1:6">
      <c r="A17" s="51"/>
      <c r="B17" s="69"/>
      <c r="C17" s="64" t="s">
        <v>39</v>
      </c>
      <c r="D17" s="67"/>
      <c r="E17" s="68"/>
      <c r="F17" s="70"/>
    </row>
    <row r="18" s="22" customFormat="1" ht="18.75" customHeight="1" spans="1:6">
      <c r="A18" s="51"/>
      <c r="B18" s="69"/>
      <c r="C18" s="64" t="s">
        <v>40</v>
      </c>
      <c r="D18" s="67"/>
      <c r="E18" s="64" t="s">
        <v>41</v>
      </c>
      <c r="F18" s="68"/>
    </row>
    <row r="19" s="22" customFormat="1" ht="18.75" customHeight="1" spans="1:6">
      <c r="A19" s="51"/>
      <c r="B19" s="69"/>
      <c r="C19" s="64" t="s">
        <v>42</v>
      </c>
      <c r="D19" s="67"/>
      <c r="E19" s="64" t="s">
        <v>43</v>
      </c>
      <c r="F19" s="67">
        <v>771.826902</v>
      </c>
    </row>
    <row r="20" s="22" customFormat="1" ht="18.75" customHeight="1" spans="1:6">
      <c r="A20" s="51"/>
      <c r="B20" s="69"/>
      <c r="C20" s="64" t="s">
        <v>44</v>
      </c>
      <c r="D20" s="67"/>
      <c r="E20" s="64" t="s">
        <v>45</v>
      </c>
      <c r="F20" s="67">
        <v>1204.979872</v>
      </c>
    </row>
    <row r="21" s="22" customFormat="1" ht="18.75" customHeight="1" spans="1:6">
      <c r="A21" s="51"/>
      <c r="B21" s="69"/>
      <c r="C21" s="64" t="s">
        <v>46</v>
      </c>
      <c r="D21" s="67"/>
      <c r="E21" s="64" t="s">
        <v>47</v>
      </c>
      <c r="F21" s="67"/>
    </row>
    <row r="22" s="22" customFormat="1" ht="18.75" customHeight="1" spans="1:6">
      <c r="A22" s="51"/>
      <c r="B22" s="69"/>
      <c r="C22" s="64" t="s">
        <v>48</v>
      </c>
      <c r="D22" s="67"/>
      <c r="E22" s="64" t="s">
        <v>49</v>
      </c>
      <c r="F22" s="67"/>
    </row>
    <row r="23" s="22" customFormat="1" ht="18.75" customHeight="1" spans="1:6">
      <c r="A23" s="51"/>
      <c r="B23" s="69"/>
      <c r="C23" s="64" t="s">
        <v>50</v>
      </c>
      <c r="D23" s="67"/>
      <c r="E23" s="64" t="s">
        <v>51</v>
      </c>
      <c r="F23" s="67"/>
    </row>
    <row r="24" s="22" customFormat="1" ht="18.75" customHeight="1" spans="1:6">
      <c r="A24" s="51"/>
      <c r="B24" s="69"/>
      <c r="C24" s="64" t="s">
        <v>52</v>
      </c>
      <c r="D24" s="67"/>
      <c r="E24" s="64" t="s">
        <v>53</v>
      </c>
      <c r="F24" s="67">
        <v>3776.151965</v>
      </c>
    </row>
    <row r="25" s="22" customFormat="1" ht="18.75" customHeight="1" spans="1:6">
      <c r="A25" s="51"/>
      <c r="B25" s="69"/>
      <c r="C25" s="64" t="s">
        <v>54</v>
      </c>
      <c r="D25" s="67"/>
      <c r="E25" s="64" t="s">
        <v>55</v>
      </c>
      <c r="F25" s="67"/>
    </row>
    <row r="26" s="22" customFormat="1" ht="18.75" customHeight="1" spans="1:6">
      <c r="A26" s="51"/>
      <c r="B26" s="69"/>
      <c r="C26" s="64" t="s">
        <v>56</v>
      </c>
      <c r="D26" s="67"/>
      <c r="E26" s="64" t="s">
        <v>57</v>
      </c>
      <c r="F26" s="67"/>
    </row>
    <row r="27" s="22" customFormat="1" ht="18.75" customHeight="1" spans="1:6">
      <c r="A27" s="51"/>
      <c r="B27" s="69"/>
      <c r="C27" s="64" t="s">
        <v>58</v>
      </c>
      <c r="D27" s="67"/>
      <c r="E27" s="64" t="s">
        <v>59</v>
      </c>
      <c r="F27" s="67"/>
    </row>
    <row r="28" s="22" customFormat="1" ht="18.75" customHeight="1" spans="1:6">
      <c r="A28" s="51"/>
      <c r="B28" s="69"/>
      <c r="C28" s="64" t="s">
        <v>60</v>
      </c>
      <c r="D28" s="67"/>
      <c r="E28" s="64" t="s">
        <v>61</v>
      </c>
      <c r="F28" s="67"/>
    </row>
    <row r="29" s="22" customFormat="1" ht="18.75" customHeight="1" spans="1:6">
      <c r="A29" s="51"/>
      <c r="B29" s="69"/>
      <c r="C29" s="64" t="s">
        <v>62</v>
      </c>
      <c r="D29" s="67"/>
      <c r="E29" s="68"/>
      <c r="F29" s="70"/>
    </row>
    <row r="30" s="22" customFormat="1" ht="18.75" customHeight="1" spans="1:6">
      <c r="A30" s="51"/>
      <c r="B30" s="69"/>
      <c r="C30" s="64" t="s">
        <v>63</v>
      </c>
      <c r="D30" s="67"/>
      <c r="E30" s="68"/>
      <c r="F30" s="70"/>
    </row>
    <row r="31" s="22" customFormat="1" ht="18.75" customHeight="1" spans="1:6">
      <c r="A31" s="51"/>
      <c r="B31" s="69"/>
      <c r="C31" s="64" t="s">
        <v>64</v>
      </c>
      <c r="D31" s="67"/>
      <c r="E31" s="68"/>
      <c r="F31" s="70"/>
    </row>
    <row r="32" s="22" customFormat="1" ht="18.75" customHeight="1" spans="1:6">
      <c r="A32" s="51"/>
      <c r="B32" s="69"/>
      <c r="C32" s="64" t="s">
        <v>65</v>
      </c>
      <c r="D32" s="71"/>
      <c r="E32" s="68"/>
      <c r="F32" s="70"/>
    </row>
    <row r="33" s="22" customFormat="1" ht="18.75" customHeight="1" spans="1:6">
      <c r="A33" s="40" t="s">
        <v>66</v>
      </c>
      <c r="B33" s="72">
        <v>5141.576774</v>
      </c>
      <c r="C33" s="64" t="s">
        <v>67</v>
      </c>
      <c r="D33" s="71">
        <v>5752.958739</v>
      </c>
      <c r="E33" s="64" t="s">
        <v>67</v>
      </c>
      <c r="F33" s="71">
        <v>5752.958739</v>
      </c>
    </row>
    <row r="34" s="22" customFormat="1" ht="18.75" customHeight="1" spans="1:6">
      <c r="A34" s="40" t="s">
        <v>68</v>
      </c>
      <c r="B34" s="72">
        <v>611.381965</v>
      </c>
      <c r="C34" s="64" t="s">
        <v>69</v>
      </c>
      <c r="D34" s="71"/>
      <c r="E34" s="64" t="s">
        <v>69</v>
      </c>
      <c r="F34" s="71"/>
    </row>
    <row r="35" s="22" customFormat="1" ht="18.75" customHeight="1" spans="1:6">
      <c r="A35" s="40" t="s">
        <v>70</v>
      </c>
      <c r="B35" s="72">
        <v>454.151965</v>
      </c>
      <c r="C35" s="68"/>
      <c r="D35" s="70"/>
      <c r="E35" s="68"/>
      <c r="F35" s="70"/>
    </row>
    <row r="36" s="22" customFormat="1" ht="18.75" customHeight="1" spans="1:6">
      <c r="A36" s="40" t="s">
        <v>71</v>
      </c>
      <c r="B36" s="72"/>
      <c r="C36" s="68"/>
      <c r="D36" s="70"/>
      <c r="E36" s="68"/>
      <c r="F36" s="70"/>
    </row>
    <row r="37" s="22" customFormat="1" ht="18.75" customHeight="1" spans="1:6">
      <c r="A37" s="40" t="s">
        <v>72</v>
      </c>
      <c r="B37" s="72">
        <v>157.23</v>
      </c>
      <c r="C37" s="68"/>
      <c r="D37" s="70"/>
      <c r="E37" s="68"/>
      <c r="F37" s="70"/>
    </row>
    <row r="38" s="22" customFormat="1" ht="18.75" customHeight="1" spans="1:6">
      <c r="A38" s="51"/>
      <c r="B38" s="69"/>
      <c r="C38" s="68"/>
      <c r="D38" s="70"/>
      <c r="E38" s="68"/>
      <c r="F38" s="70"/>
    </row>
    <row r="39" s="22" customFormat="1" ht="18.75" customHeight="1" spans="1:6">
      <c r="A39" s="40" t="s">
        <v>73</v>
      </c>
      <c r="B39" s="72">
        <v>5752.958739</v>
      </c>
      <c r="C39" s="64" t="s">
        <v>74</v>
      </c>
      <c r="D39" s="71">
        <v>5752.958739</v>
      </c>
      <c r="E39" s="64" t="s">
        <v>74</v>
      </c>
      <c r="F39" s="71">
        <v>5752.958739</v>
      </c>
    </row>
    <row r="40" s="22" customFormat="1" ht="18.75" customHeight="1" spans="1:6">
      <c r="A40" s="44"/>
      <c r="C40" s="44"/>
      <c r="D40" s="44"/>
      <c r="E40" s="44"/>
      <c r="F40" s="44"/>
    </row>
    <row r="41" s="22" customFormat="1" ht="18.7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zoomScaleSheetLayoutView="60" workbookViewId="0">
      <selection activeCell="A1" sqref="A1:U2"/>
    </sheetView>
  </sheetViews>
  <sheetFormatPr defaultColWidth="8" defaultRowHeight="12.75" customHeight="1" outlineLevelRow="6"/>
  <cols>
    <col min="1" max="1" width="12.5" style="22" customWidth="1"/>
    <col min="2" max="7" width="8" style="22" customWidth="1"/>
    <col min="8" max="8" width="9.125" style="22" customWidth="1"/>
    <col min="9" max="9" width="17.125" style="22" customWidth="1"/>
    <col min="10" max="10" width="35" style="22" customWidth="1"/>
    <col min="11" max="11" width="48.125" style="22" customWidth="1"/>
    <col min="12" max="12" width="18" style="22" customWidth="1"/>
    <col min="13" max="13" width="19.25" style="22" customWidth="1"/>
    <col min="14" max="14" width="16" style="22" customWidth="1"/>
    <col min="15" max="15" width="12.5" style="22" customWidth="1"/>
    <col min="16" max="16" width="20.125" style="22" customWidth="1"/>
    <col min="17" max="17" width="21.25" style="22" customWidth="1"/>
    <col min="18" max="18" width="13.5" style="22" customWidth="1"/>
    <col min="19" max="19" width="12.25" style="22" customWidth="1"/>
    <col min="20" max="22" width="8" style="22" customWidth="1"/>
    <col min="23" max="16384" width="8" style="23"/>
  </cols>
  <sheetData>
    <row r="1" s="22" customFormat="1" ht="24.75" customHeight="1" spans="1:21">
      <c r="A1" s="24" t="s">
        <v>228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="22" customFormat="1" ht="5.25" customHeight="1" spans="1:2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="22" customFormat="1" ht="18.75" customHeight="1" spans="1:21">
      <c r="A3" s="25" t="s">
        <v>229</v>
      </c>
      <c r="B3" s="25" t="s">
        <v>230</v>
      </c>
      <c r="C3" s="25" t="s">
        <v>231</v>
      </c>
      <c r="D3" s="25" t="s">
        <v>101</v>
      </c>
      <c r="E3" s="25" t="s">
        <v>102</v>
      </c>
      <c r="F3" s="25" t="s">
        <v>232</v>
      </c>
      <c r="G3" s="25" t="s">
        <v>233</v>
      </c>
      <c r="H3" s="25" t="s">
        <v>225</v>
      </c>
      <c r="I3" s="25"/>
      <c r="J3" s="25"/>
      <c r="K3" s="25"/>
      <c r="L3" s="25"/>
      <c r="M3" s="25"/>
      <c r="N3" s="25"/>
      <c r="O3" s="25"/>
      <c r="P3" s="25"/>
      <c r="Q3" s="25"/>
      <c r="R3" s="25" t="s">
        <v>234</v>
      </c>
      <c r="S3" s="25"/>
      <c r="T3" s="25" t="s">
        <v>235</v>
      </c>
      <c r="U3" s="25"/>
    </row>
    <row r="4" s="22" customFormat="1" ht="18.75" customHeight="1" spans="1:2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="22" customFormat="1" ht="26.25" customHeight="1" spans="1:21">
      <c r="A5" s="25"/>
      <c r="B5" s="25"/>
      <c r="C5" s="25"/>
      <c r="D5" s="25"/>
      <c r="E5" s="25"/>
      <c r="F5" s="25"/>
      <c r="G5" s="25"/>
      <c r="H5" s="25" t="s">
        <v>236</v>
      </c>
      <c r="I5" s="25" t="s">
        <v>237</v>
      </c>
      <c r="J5" s="25" t="s">
        <v>238</v>
      </c>
      <c r="K5" s="25" t="s">
        <v>239</v>
      </c>
      <c r="L5" s="25" t="s">
        <v>240</v>
      </c>
      <c r="M5" s="25" t="s">
        <v>241</v>
      </c>
      <c r="N5" s="25" t="s">
        <v>86</v>
      </c>
      <c r="O5" s="25" t="s">
        <v>242</v>
      </c>
      <c r="P5" s="25" t="s">
        <v>243</v>
      </c>
      <c r="Q5" s="25" t="s">
        <v>244</v>
      </c>
      <c r="R5" s="25" t="s">
        <v>226</v>
      </c>
      <c r="S5" s="25" t="s">
        <v>245</v>
      </c>
      <c r="T5" s="25" t="s">
        <v>130</v>
      </c>
      <c r="U5" s="25" t="s">
        <v>132</v>
      </c>
    </row>
    <row r="6" s="22" customFormat="1" ht="15" spans="1:21">
      <c r="A6" s="26" t="s">
        <v>110</v>
      </c>
      <c r="B6" s="26" t="s">
        <v>94</v>
      </c>
      <c r="C6" s="26" t="s">
        <v>95</v>
      </c>
      <c r="D6" s="26" t="s">
        <v>246</v>
      </c>
      <c r="E6" s="26" t="s">
        <v>247</v>
      </c>
      <c r="F6" s="26" t="s">
        <v>248</v>
      </c>
      <c r="G6" s="26" t="s">
        <v>221</v>
      </c>
      <c r="H6" s="26">
        <v>410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>
        <v>713</v>
      </c>
    </row>
    <row r="7" s="22" customFormat="1" ht="15" spans="1:21">
      <c r="A7" s="26" t="s">
        <v>110</v>
      </c>
      <c r="B7" s="26" t="s">
        <v>94</v>
      </c>
      <c r="C7" s="26" t="s">
        <v>95</v>
      </c>
      <c r="D7" s="26" t="s">
        <v>246</v>
      </c>
      <c r="E7" s="26" t="s">
        <v>247</v>
      </c>
      <c r="F7" s="26" t="s">
        <v>248</v>
      </c>
      <c r="G7" s="26" t="s">
        <v>118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>
        <v>3322</v>
      </c>
    </row>
  </sheetData>
  <sheetProtection sheet="1" formatCells="0" formatColumns="0" formatRows="0" insertRows="0" insertColumns="0" insertHyperlinks="0" deleteColumns="0" deleteRows="0" sort="0" autoFilter="0" pivotTables="0"/>
  <mergeCells count="11">
    <mergeCell ref="A3:A5"/>
    <mergeCell ref="B3:B5"/>
    <mergeCell ref="C3:C5"/>
    <mergeCell ref="D3:D5"/>
    <mergeCell ref="E3:E5"/>
    <mergeCell ref="F3:F5"/>
    <mergeCell ref="G3:G5"/>
    <mergeCell ref="A1:U2"/>
    <mergeCell ref="H3:Q4"/>
    <mergeCell ref="R3:S4"/>
    <mergeCell ref="T3:U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I9" sqref="I9"/>
    </sheetView>
  </sheetViews>
  <sheetFormatPr defaultColWidth="9" defaultRowHeight="13.5" outlineLevelCol="7"/>
  <cols>
    <col min="1" max="1" width="11.125" style="1" customWidth="1"/>
    <col min="2" max="2" width="11.625" style="1" customWidth="1"/>
    <col min="3" max="3" width="15.875" style="1" customWidth="1"/>
    <col min="4" max="4" width="14" style="1" customWidth="1"/>
    <col min="5" max="5" width="11.25" style="1" customWidth="1"/>
    <col min="6" max="6" width="11.5" style="1" customWidth="1"/>
    <col min="7" max="7" width="13" style="1" customWidth="1"/>
    <col min="8" max="8" width="10" style="1" customWidth="1"/>
    <col min="9" max="16384" width="9" style="1"/>
  </cols>
  <sheetData>
    <row r="1" ht="30" customHeight="1" spans="1:8">
      <c r="A1" s="2" t="s">
        <v>249</v>
      </c>
    </row>
    <row r="2" ht="30" customHeight="1" spans="1:8">
      <c r="A2" s="3" t="s">
        <v>250</v>
      </c>
      <c r="B2" s="3"/>
      <c r="C2" s="3"/>
      <c r="D2" s="3"/>
      <c r="E2" s="3"/>
      <c r="F2" s="3"/>
      <c r="G2" s="3"/>
    </row>
    <row r="3" ht="30" customHeight="1" spans="1:8">
      <c r="A3" s="4" t="s">
        <v>251</v>
      </c>
      <c r="B3" s="5"/>
      <c r="C3" s="4"/>
      <c r="D3" s="4" t="s">
        <v>252</v>
      </c>
      <c r="E3" s="5" t="s">
        <v>253</v>
      </c>
      <c r="F3" s="6" t="s">
        <v>254</v>
      </c>
      <c r="G3" s="5">
        <v>18972191918</v>
      </c>
    </row>
    <row r="4" ht="30" customHeight="1" spans="1:8">
      <c r="A4" s="7" t="s">
        <v>233</v>
      </c>
      <c r="B4" s="8" t="s">
        <v>221</v>
      </c>
      <c r="C4" s="8"/>
      <c r="D4" s="8" t="s">
        <v>255</v>
      </c>
      <c r="E4" s="8" t="s">
        <v>256</v>
      </c>
      <c r="F4" s="8"/>
      <c r="G4" s="8"/>
      <c r="H4" s="8"/>
    </row>
    <row r="5" ht="30" customHeight="1" spans="1:8">
      <c r="A5" s="7" t="s">
        <v>257</v>
      </c>
      <c r="B5" s="8" t="s">
        <v>95</v>
      </c>
      <c r="C5" s="8"/>
      <c r="D5" s="8" t="s">
        <v>258</v>
      </c>
      <c r="E5" s="8" t="s">
        <v>247</v>
      </c>
      <c r="F5" s="8"/>
      <c r="G5" s="8"/>
      <c r="H5" s="8"/>
    </row>
    <row r="6" ht="30" customHeight="1" spans="1:8">
      <c r="A6" s="7" t="s">
        <v>259</v>
      </c>
      <c r="B6" s="9" t="s">
        <v>260</v>
      </c>
      <c r="C6" s="9"/>
      <c r="D6" s="9"/>
      <c r="E6" s="9"/>
      <c r="F6" s="9"/>
      <c r="G6" s="9"/>
      <c r="H6" s="9"/>
    </row>
    <row r="7" ht="27" customHeight="1" spans="1:8">
      <c r="A7" s="10" t="s">
        <v>261</v>
      </c>
      <c r="B7" s="11"/>
      <c r="C7" s="11"/>
      <c r="D7" s="11"/>
      <c r="E7" s="11"/>
      <c r="F7" s="11"/>
      <c r="G7" s="11"/>
      <c r="H7" s="11"/>
    </row>
    <row r="8" ht="27" customHeight="1" spans="1:8">
      <c r="A8" s="10" t="s">
        <v>262</v>
      </c>
      <c r="B8" s="10"/>
      <c r="C8" s="10"/>
      <c r="D8" s="10"/>
      <c r="E8" s="10" t="s">
        <v>263</v>
      </c>
      <c r="F8" s="10"/>
      <c r="G8" s="10"/>
      <c r="H8" s="10"/>
    </row>
    <row r="9" ht="65" customHeight="1" spans="1:8">
      <c r="A9" s="10" t="s">
        <v>264</v>
      </c>
      <c r="B9" s="10"/>
      <c r="C9" s="10"/>
      <c r="D9" s="10"/>
      <c r="E9" s="12" t="s">
        <v>265</v>
      </c>
      <c r="F9" s="12"/>
      <c r="G9" s="12"/>
      <c r="H9" s="12"/>
    </row>
    <row r="10" ht="66" customHeight="1" spans="1:8">
      <c r="A10" s="10" t="s">
        <v>266</v>
      </c>
      <c r="B10" s="10"/>
      <c r="C10" s="10"/>
      <c r="D10" s="10"/>
      <c r="E10" s="12" t="s">
        <v>267</v>
      </c>
      <c r="F10" s="12"/>
      <c r="G10" s="12"/>
      <c r="H10" s="12"/>
    </row>
    <row r="11" ht="22" customHeight="1" spans="1:8">
      <c r="A11" s="10" t="s">
        <v>268</v>
      </c>
      <c r="B11" s="10"/>
      <c r="C11" s="10"/>
      <c r="D11" s="10"/>
      <c r="E11" s="10"/>
      <c r="F11" s="10"/>
      <c r="G11" s="10"/>
      <c r="H11" s="13"/>
    </row>
    <row r="12" ht="33" customHeight="1" spans="1:8">
      <c r="A12" s="10" t="s">
        <v>269</v>
      </c>
      <c r="B12" s="10" t="s">
        <v>270</v>
      </c>
      <c r="C12" s="10" t="s">
        <v>271</v>
      </c>
      <c r="D12" s="10" t="s">
        <v>272</v>
      </c>
      <c r="E12" s="10"/>
      <c r="F12" s="10" t="s">
        <v>273</v>
      </c>
      <c r="G12" s="10"/>
      <c r="H12" s="14" t="s">
        <v>274</v>
      </c>
    </row>
    <row r="13" ht="17.25" customHeight="1" spans="1:8">
      <c r="A13" s="15" t="s">
        <v>275</v>
      </c>
      <c r="B13" s="14" t="s">
        <v>276</v>
      </c>
      <c r="C13" s="16" t="s">
        <v>277</v>
      </c>
      <c r="D13" s="10" t="s">
        <v>278</v>
      </c>
      <c r="E13" s="10"/>
      <c r="F13" s="10" t="s">
        <v>279</v>
      </c>
      <c r="G13" s="10"/>
      <c r="H13" s="17" t="s">
        <v>280</v>
      </c>
    </row>
    <row r="14" ht="20" customHeight="1" spans="1:8">
      <c r="A14" s="18"/>
      <c r="B14" s="14"/>
      <c r="C14" s="10" t="s">
        <v>281</v>
      </c>
      <c r="D14" s="10" t="s">
        <v>282</v>
      </c>
      <c r="E14" s="10"/>
      <c r="F14" s="17" t="s">
        <v>283</v>
      </c>
      <c r="G14" s="17"/>
      <c r="H14" s="17" t="s">
        <v>280</v>
      </c>
    </row>
    <row r="15" ht="20" customHeight="1" spans="1:8">
      <c r="A15" s="18"/>
      <c r="B15" s="14"/>
      <c r="C15" s="10" t="s">
        <v>284</v>
      </c>
      <c r="D15" s="10" t="s">
        <v>285</v>
      </c>
      <c r="E15" s="10"/>
      <c r="F15" s="17" t="s">
        <v>286</v>
      </c>
      <c r="G15" s="17"/>
      <c r="H15" s="17" t="s">
        <v>280</v>
      </c>
    </row>
    <row r="16" ht="20" customHeight="1" spans="1:8">
      <c r="A16" s="18"/>
      <c r="B16" s="10" t="s">
        <v>287</v>
      </c>
      <c r="C16" s="10" t="s">
        <v>288</v>
      </c>
      <c r="D16" s="10" t="s">
        <v>289</v>
      </c>
      <c r="E16" s="10"/>
      <c r="F16" s="17" t="s">
        <v>290</v>
      </c>
      <c r="G16" s="17"/>
      <c r="H16" s="17" t="s">
        <v>280</v>
      </c>
    </row>
    <row r="17" ht="25" customHeight="1" spans="1:8">
      <c r="A17" s="18"/>
      <c r="B17" s="10"/>
      <c r="C17" s="10" t="s">
        <v>291</v>
      </c>
      <c r="D17" s="10" t="s">
        <v>292</v>
      </c>
      <c r="E17" s="10"/>
      <c r="F17" s="17" t="s">
        <v>293</v>
      </c>
      <c r="G17" s="17"/>
      <c r="H17" s="17" t="s">
        <v>280</v>
      </c>
    </row>
    <row r="18" ht="20" customHeight="1" spans="1:8">
      <c r="A18" s="18"/>
      <c r="B18" s="10"/>
      <c r="C18" s="10" t="s">
        <v>294</v>
      </c>
      <c r="D18" s="10" t="s">
        <v>295</v>
      </c>
      <c r="E18" s="10"/>
      <c r="F18" s="17" t="s">
        <v>296</v>
      </c>
      <c r="G18" s="17"/>
      <c r="H18" s="17" t="s">
        <v>280</v>
      </c>
    </row>
    <row r="19" ht="27" customHeight="1" spans="1:8">
      <c r="A19" s="18"/>
      <c r="B19" s="10" t="s">
        <v>297</v>
      </c>
      <c r="C19" s="10" t="s">
        <v>298</v>
      </c>
      <c r="D19" s="10" t="s">
        <v>299</v>
      </c>
      <c r="E19" s="10"/>
      <c r="F19" s="17" t="s">
        <v>300</v>
      </c>
      <c r="G19" s="17"/>
      <c r="H19" s="17" t="s">
        <v>280</v>
      </c>
    </row>
    <row r="20" ht="28" customHeight="1" spans="1:8">
      <c r="A20" s="18"/>
      <c r="B20" s="10"/>
      <c r="C20" s="10" t="s">
        <v>301</v>
      </c>
      <c r="D20" s="10" t="s">
        <v>302</v>
      </c>
      <c r="E20" s="10"/>
      <c r="F20" s="17" t="s">
        <v>303</v>
      </c>
      <c r="G20" s="17"/>
      <c r="H20" s="17" t="s">
        <v>280</v>
      </c>
    </row>
    <row r="21" ht="20" customHeight="1" spans="1:8">
      <c r="A21" s="18"/>
      <c r="B21" s="10"/>
      <c r="C21" s="10" t="s">
        <v>304</v>
      </c>
      <c r="D21" s="10" t="s">
        <v>285</v>
      </c>
      <c r="E21" s="10"/>
      <c r="F21" s="17" t="s">
        <v>286</v>
      </c>
      <c r="G21" s="17"/>
      <c r="H21" s="17" t="s">
        <v>280</v>
      </c>
    </row>
    <row r="22" ht="24" customHeight="1" spans="1:8">
      <c r="A22" s="18"/>
      <c r="B22" s="10" t="s">
        <v>305</v>
      </c>
      <c r="C22" s="10" t="s">
        <v>306</v>
      </c>
      <c r="D22" s="19" t="s">
        <v>307</v>
      </c>
      <c r="E22" s="20"/>
      <c r="F22" s="21">
        <v>0.9</v>
      </c>
      <c r="G22" s="17"/>
      <c r="H22" s="17" t="s">
        <v>280</v>
      </c>
    </row>
    <row r="23" ht="34" customHeight="1" spans="1:8">
      <c r="A23" s="10" t="s">
        <v>308</v>
      </c>
      <c r="B23" s="10"/>
      <c r="C23" s="10"/>
      <c r="D23" s="10"/>
      <c r="E23" s="10"/>
      <c r="F23" s="10"/>
      <c r="G23" s="10"/>
      <c r="H23" s="10"/>
    </row>
    <row r="24" ht="17.25" customHeight="1" spans="1:8">
      <c r="A24" s="10" t="s">
        <v>269</v>
      </c>
      <c r="B24" s="10" t="s">
        <v>270</v>
      </c>
      <c r="C24" s="10" t="s">
        <v>271</v>
      </c>
      <c r="D24" s="10" t="s">
        <v>309</v>
      </c>
      <c r="E24" s="10" t="s">
        <v>273</v>
      </c>
      <c r="F24" s="10"/>
      <c r="G24" s="10"/>
      <c r="H24" s="10" t="s">
        <v>274</v>
      </c>
    </row>
    <row r="25" spans="1:8">
      <c r="A25" s="10"/>
      <c r="B25" s="10"/>
      <c r="C25" s="10"/>
      <c r="D25" s="10"/>
      <c r="E25" s="10"/>
      <c r="F25" s="10"/>
      <c r="G25" s="10"/>
      <c r="H25" s="10"/>
    </row>
    <row r="26" ht="21" customHeight="1" spans="1:8">
      <c r="A26" s="10"/>
      <c r="B26" s="10"/>
      <c r="C26" s="10"/>
      <c r="D26" s="10"/>
      <c r="E26" s="10" t="s">
        <v>310</v>
      </c>
      <c r="F26" s="10" t="s">
        <v>311</v>
      </c>
      <c r="G26" s="10" t="s">
        <v>312</v>
      </c>
      <c r="H26" s="10"/>
    </row>
    <row r="27" ht="23" customHeight="1" spans="1:8">
      <c r="A27" s="10"/>
      <c r="B27" s="10"/>
      <c r="C27" s="10"/>
      <c r="D27" s="10"/>
      <c r="E27" s="10"/>
      <c r="F27" s="10"/>
      <c r="G27" s="10"/>
      <c r="H27" s="10"/>
    </row>
    <row r="28" ht="24" customHeight="1" spans="1:8">
      <c r="A28" s="10" t="s">
        <v>313</v>
      </c>
      <c r="B28" s="10" t="s">
        <v>276</v>
      </c>
      <c r="C28" s="10" t="s">
        <v>277</v>
      </c>
      <c r="D28" s="17" t="s">
        <v>278</v>
      </c>
      <c r="E28" s="17" t="s">
        <v>256</v>
      </c>
      <c r="F28" s="17" t="s">
        <v>256</v>
      </c>
      <c r="G28" s="17" t="s">
        <v>314</v>
      </c>
      <c r="H28" s="17" t="s">
        <v>280</v>
      </c>
    </row>
    <row r="29" ht="24" customHeight="1" spans="1:8">
      <c r="A29" s="10"/>
      <c r="B29" s="10"/>
      <c r="C29" s="10" t="s">
        <v>281</v>
      </c>
      <c r="D29" s="17" t="s">
        <v>282</v>
      </c>
      <c r="E29" s="17" t="s">
        <v>315</v>
      </c>
      <c r="F29" s="17" t="s">
        <v>315</v>
      </c>
      <c r="G29" s="17" t="s">
        <v>315</v>
      </c>
      <c r="H29" s="17" t="s">
        <v>280</v>
      </c>
    </row>
    <row r="30" ht="24" customHeight="1" spans="1:8">
      <c r="A30" s="10"/>
      <c r="B30" s="10"/>
      <c r="C30" s="10" t="s">
        <v>284</v>
      </c>
      <c r="D30" s="17" t="s">
        <v>285</v>
      </c>
      <c r="E30" s="17" t="s">
        <v>286</v>
      </c>
      <c r="F30" s="17" t="s">
        <v>286</v>
      </c>
      <c r="G30" s="17" t="s">
        <v>286</v>
      </c>
      <c r="H30" s="17" t="s">
        <v>280</v>
      </c>
    </row>
    <row r="31" ht="24" customHeight="1" spans="1:8">
      <c r="A31" s="10"/>
      <c r="B31" s="10" t="s">
        <v>287</v>
      </c>
      <c r="C31" s="10" t="s">
        <v>288</v>
      </c>
      <c r="D31" s="17" t="s">
        <v>289</v>
      </c>
      <c r="E31" s="10" t="s">
        <v>316</v>
      </c>
      <c r="F31" s="17" t="s">
        <v>317</v>
      </c>
      <c r="G31" s="17" t="s">
        <v>290</v>
      </c>
      <c r="H31" s="17" t="s">
        <v>280</v>
      </c>
    </row>
    <row r="32" ht="24" customHeight="1" spans="1:8">
      <c r="A32" s="10"/>
      <c r="B32" s="10"/>
      <c r="C32" s="10" t="s">
        <v>291</v>
      </c>
      <c r="D32" s="17" t="s">
        <v>292</v>
      </c>
      <c r="E32" s="17" t="s">
        <v>293</v>
      </c>
      <c r="F32" s="17" t="s">
        <v>293</v>
      </c>
      <c r="G32" s="17" t="s">
        <v>293</v>
      </c>
      <c r="H32" s="17" t="s">
        <v>280</v>
      </c>
    </row>
    <row r="33" ht="24" customHeight="1" spans="1:8">
      <c r="A33" s="10"/>
      <c r="B33" s="10"/>
      <c r="C33" s="10" t="s">
        <v>294</v>
      </c>
      <c r="D33" s="17" t="s">
        <v>295</v>
      </c>
      <c r="E33" s="17" t="s">
        <v>318</v>
      </c>
      <c r="F33" s="17" t="s">
        <v>319</v>
      </c>
      <c r="G33" s="17" t="s">
        <v>320</v>
      </c>
      <c r="H33" s="17" t="s">
        <v>280</v>
      </c>
    </row>
    <row r="34" ht="29" customHeight="1" spans="1:8">
      <c r="A34" s="10"/>
      <c r="B34" s="10" t="s">
        <v>297</v>
      </c>
      <c r="C34" s="10" t="s">
        <v>298</v>
      </c>
      <c r="D34" s="17" t="s">
        <v>299</v>
      </c>
      <c r="E34" s="17" t="s">
        <v>300</v>
      </c>
      <c r="F34" s="17" t="s">
        <v>300</v>
      </c>
      <c r="G34" s="17" t="s">
        <v>300</v>
      </c>
      <c r="H34" s="17" t="s">
        <v>280</v>
      </c>
    </row>
    <row r="35" ht="30" customHeight="1" spans="1:8">
      <c r="A35" s="10"/>
      <c r="B35" s="10"/>
      <c r="C35" s="10" t="s">
        <v>301</v>
      </c>
      <c r="D35" s="17" t="s">
        <v>302</v>
      </c>
      <c r="E35" s="17" t="s">
        <v>303</v>
      </c>
      <c r="F35" s="17" t="s">
        <v>303</v>
      </c>
      <c r="G35" s="17" t="s">
        <v>303</v>
      </c>
      <c r="H35" s="17" t="s">
        <v>280</v>
      </c>
    </row>
    <row r="36" ht="29" customHeight="1" spans="1:8">
      <c r="A36" s="10"/>
      <c r="B36" s="10"/>
      <c r="C36" s="10" t="s">
        <v>304</v>
      </c>
      <c r="D36" s="17" t="s">
        <v>285</v>
      </c>
      <c r="E36" s="17" t="s">
        <v>286</v>
      </c>
      <c r="F36" s="17" t="s">
        <v>286</v>
      </c>
      <c r="G36" s="17" t="s">
        <v>286</v>
      </c>
      <c r="H36" s="17" t="s">
        <v>280</v>
      </c>
    </row>
    <row r="37" ht="29" customHeight="1" spans="1:8">
      <c r="A37" s="10"/>
      <c r="B37" s="10" t="s">
        <v>305</v>
      </c>
      <c r="C37" s="10" t="s">
        <v>306</v>
      </c>
      <c r="D37" s="17" t="s">
        <v>307</v>
      </c>
      <c r="E37" s="21">
        <v>0.9</v>
      </c>
      <c r="F37" s="21">
        <v>0.9</v>
      </c>
      <c r="G37" s="21">
        <v>0.9</v>
      </c>
      <c r="H37" s="17" t="s">
        <v>280</v>
      </c>
    </row>
  </sheetData>
  <mergeCells count="54">
    <mergeCell ref="A2:G2"/>
    <mergeCell ref="B4:C4"/>
    <mergeCell ref="E4:H4"/>
    <mergeCell ref="B5:C5"/>
    <mergeCell ref="E5:H5"/>
    <mergeCell ref="B6:H6"/>
    <mergeCell ref="A7:H7"/>
    <mergeCell ref="A8:D8"/>
    <mergeCell ref="E8:H8"/>
    <mergeCell ref="A9:D9"/>
    <mergeCell ref="E9:H9"/>
    <mergeCell ref="A10:D10"/>
    <mergeCell ref="E10:H10"/>
    <mergeCell ref="A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A23:H23"/>
    <mergeCell ref="A13:A22"/>
    <mergeCell ref="A24:A27"/>
    <mergeCell ref="A28:A37"/>
    <mergeCell ref="B13:B15"/>
    <mergeCell ref="B16:B18"/>
    <mergeCell ref="B19:B21"/>
    <mergeCell ref="B24:B27"/>
    <mergeCell ref="B28:B30"/>
    <mergeCell ref="B31:B33"/>
    <mergeCell ref="B34:B36"/>
    <mergeCell ref="C24:C27"/>
    <mergeCell ref="D24:D27"/>
    <mergeCell ref="E26:E27"/>
    <mergeCell ref="F26:F27"/>
    <mergeCell ref="G26:G27"/>
    <mergeCell ref="H24:H27"/>
    <mergeCell ref="E24:G25"/>
  </mergeCells>
  <printOptions horizontalCentered="1"/>
  <pageMargins left="0.751388888888889" right="0.751388888888889" top="0.747916666666667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A1" sqref="A1"/>
    </sheetView>
  </sheetViews>
  <sheetFormatPr defaultColWidth="8" defaultRowHeight="12.75" customHeight="1"/>
  <cols>
    <col min="1" max="1" width="13.625" style="22" customWidth="1"/>
    <col min="2" max="2" width="25.5" style="22" customWidth="1"/>
    <col min="3" max="3" width="15.875" style="22" customWidth="1"/>
    <col min="4" max="19" width="11.25" style="22" customWidth="1"/>
    <col min="20" max="20" width="8" style="22" customWidth="1"/>
    <col min="21" max="16384" width="8" style="23"/>
  </cols>
  <sheetData>
    <row r="1" s="22" customFormat="1" ht="21" customHeight="1" spans="1:19">
      <c r="A1" s="31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="22" customFormat="1" ht="38.25" customHeight="1" spans="1:19">
      <c r="A2" s="33" t="s">
        <v>75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="22" customFormat="1" ht="21" customHeight="1" spans="1:19">
      <c r="A3" s="34" t="s">
        <v>76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R3" s="34"/>
      <c r="S3" s="34" t="s">
        <v>1</v>
      </c>
    </row>
    <row r="4" s="22" customFormat="1" ht="21" customHeight="1" spans="1:19">
      <c r="A4" s="36" t="s">
        <v>77</v>
      </c>
      <c r="B4" s="35" t="s">
        <v>78</v>
      </c>
      <c r="C4" s="35" t="s">
        <v>79</v>
      </c>
      <c r="D4" s="35" t="s">
        <v>80</v>
      </c>
      <c r="E4" s="59"/>
      <c r="F4" s="59"/>
      <c r="G4" s="59"/>
      <c r="H4" s="59"/>
      <c r="I4" s="59"/>
      <c r="J4" s="59"/>
      <c r="K4" s="59"/>
      <c r="L4" s="59"/>
      <c r="M4" s="59"/>
      <c r="N4" s="35" t="s">
        <v>81</v>
      </c>
      <c r="O4" s="59"/>
      <c r="P4" s="59"/>
      <c r="Q4" s="59"/>
      <c r="R4" s="59"/>
      <c r="S4" s="59"/>
    </row>
    <row r="5" s="22" customFormat="1" ht="43.5" customHeight="1" spans="1:19">
      <c r="A5" s="36"/>
      <c r="B5" s="35"/>
      <c r="C5" s="35"/>
      <c r="D5" s="35" t="s">
        <v>82</v>
      </c>
      <c r="E5" s="36" t="s">
        <v>83</v>
      </c>
      <c r="F5" s="36" t="s">
        <v>84</v>
      </c>
      <c r="G5" s="36" t="s">
        <v>85</v>
      </c>
      <c r="H5" s="36" t="s">
        <v>86</v>
      </c>
      <c r="I5" s="36" t="s">
        <v>87</v>
      </c>
      <c r="J5" s="36" t="s">
        <v>88</v>
      </c>
      <c r="K5" s="36" t="s">
        <v>89</v>
      </c>
      <c r="L5" s="36" t="s">
        <v>90</v>
      </c>
      <c r="M5" s="36" t="s">
        <v>91</v>
      </c>
      <c r="N5" s="36" t="s">
        <v>82</v>
      </c>
      <c r="O5" s="36" t="s">
        <v>83</v>
      </c>
      <c r="P5" s="36" t="s">
        <v>84</v>
      </c>
      <c r="Q5" s="36" t="s">
        <v>85</v>
      </c>
      <c r="R5" s="36" t="s">
        <v>86</v>
      </c>
      <c r="S5" s="36" t="s">
        <v>92</v>
      </c>
    </row>
    <row r="6" s="22" customFormat="1" ht="21" customHeight="1" spans="1:19">
      <c r="A6" s="60" t="s">
        <v>93</v>
      </c>
      <c r="B6" s="60" t="s">
        <v>79</v>
      </c>
      <c r="C6" s="61">
        <v>5752.958739</v>
      </c>
      <c r="D6" s="61">
        <v>5141.576774</v>
      </c>
      <c r="E6" s="61">
        <v>4816.576774</v>
      </c>
      <c r="F6" s="61">
        <v>0</v>
      </c>
      <c r="G6" s="61">
        <v>0</v>
      </c>
      <c r="H6" s="61">
        <v>0</v>
      </c>
      <c r="I6" s="61">
        <v>0</v>
      </c>
      <c r="J6" s="61">
        <v>0</v>
      </c>
      <c r="K6" s="61">
        <v>0</v>
      </c>
      <c r="L6" s="61">
        <v>0</v>
      </c>
      <c r="M6" s="61">
        <v>325</v>
      </c>
      <c r="N6" s="61">
        <v>611.381965</v>
      </c>
      <c r="O6" s="61">
        <v>454.151965</v>
      </c>
      <c r="P6" s="61">
        <v>0</v>
      </c>
      <c r="Q6" s="61">
        <v>0</v>
      </c>
      <c r="R6" s="61">
        <v>0</v>
      </c>
      <c r="S6" s="61">
        <v>157.23</v>
      </c>
    </row>
    <row r="7" s="22" customFormat="1" ht="21" customHeight="1" spans="1:19">
      <c r="A7" s="60" t="s">
        <v>94</v>
      </c>
      <c r="B7" s="60" t="s">
        <v>95</v>
      </c>
      <c r="C7" s="61">
        <v>5752.958739</v>
      </c>
      <c r="D7" s="61">
        <v>5141.576774</v>
      </c>
      <c r="E7" s="61">
        <v>4816.576774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325</v>
      </c>
      <c r="N7" s="61">
        <v>611.381965</v>
      </c>
      <c r="O7" s="61">
        <v>454.151965</v>
      </c>
      <c r="P7" s="61">
        <v>0</v>
      </c>
      <c r="Q7" s="61">
        <v>0</v>
      </c>
      <c r="R7" s="61">
        <v>0</v>
      </c>
      <c r="S7" s="61">
        <v>157.23</v>
      </c>
    </row>
    <row r="8" s="22" customFormat="1" ht="21" customHeight="1" spans="1:19">
      <c r="A8" s="50" t="s">
        <v>96</v>
      </c>
      <c r="B8" s="50" t="s">
        <v>97</v>
      </c>
      <c r="C8" s="37">
        <v>5752.958739</v>
      </c>
      <c r="D8" s="37">
        <v>5141.576774</v>
      </c>
      <c r="E8" s="37">
        <v>4816.576774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325</v>
      </c>
      <c r="N8" s="37">
        <v>611.381965</v>
      </c>
      <c r="O8" s="37">
        <v>454.151965</v>
      </c>
      <c r="P8" s="37">
        <v>0</v>
      </c>
      <c r="Q8" s="37">
        <v>0</v>
      </c>
      <c r="R8" s="37">
        <v>0</v>
      </c>
      <c r="S8" s="37">
        <v>157.23</v>
      </c>
    </row>
    <row r="9" s="22" customFormat="1" ht="21" customHeight="1" spans="1:19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="22" customFormat="1" ht="21" customHeight="1" spans="1:19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="22" customFormat="1" ht="21" customHeight="1" spans="1:19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="22" customFormat="1" ht="21" customHeight="1" spans="1:19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="22" customFormat="1" ht="21" customHeight="1" spans="1:19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="22" customFormat="1" ht="21" customHeight="1" spans="1:19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SheetLayoutView="60" workbookViewId="0">
      <selection activeCell="A1" sqref="A1:I1"/>
    </sheetView>
  </sheetViews>
  <sheetFormatPr defaultColWidth="8" defaultRowHeight="12.75" customHeight="1"/>
  <cols>
    <col min="1" max="1" width="8" style="22" customWidth="1"/>
    <col min="2" max="2" width="17.75" style="22" customWidth="1"/>
    <col min="3" max="3" width="9.5" style="22" customWidth="1"/>
    <col min="4" max="4" width="26.625" style="22" customWidth="1"/>
    <col min="5" max="5" width="10" style="22" customWidth="1"/>
    <col min="6" max="6" width="9.375" style="22" customWidth="1"/>
    <col min="7" max="7" width="9.875" style="22" customWidth="1"/>
    <col min="8" max="8" width="11.375" style="22" customWidth="1"/>
    <col min="9" max="9" width="12.75" style="22" customWidth="1"/>
    <col min="10" max="14" width="8" style="22" customWidth="1"/>
    <col min="15" max="16384" width="8" style="23"/>
  </cols>
  <sheetData>
    <row r="1" s="22" customFormat="1" ht="31.5" customHeight="1" spans="1:13">
      <c r="A1" s="27" t="s">
        <v>98</v>
      </c>
      <c r="B1" s="27"/>
      <c r="C1" s="27"/>
      <c r="D1" s="27"/>
      <c r="E1" s="27"/>
      <c r="F1" s="27"/>
      <c r="G1" s="27"/>
      <c r="H1" s="27"/>
      <c r="I1" s="27"/>
      <c r="J1" s="28"/>
      <c r="K1" s="28"/>
      <c r="L1" s="28"/>
      <c r="M1" s="28"/>
    </row>
    <row r="2" s="22" customFormat="1" ht="19.5" customHeight="1" spans="1:13">
      <c r="A2" s="44"/>
      <c r="I2" s="44" t="s">
        <v>1</v>
      </c>
    </row>
    <row r="3" s="22" customFormat="1" ht="39" customHeight="1" spans="1:13">
      <c r="A3" s="47" t="s">
        <v>99</v>
      </c>
      <c r="B3" s="47" t="s">
        <v>100</v>
      </c>
      <c r="C3" s="47" t="s">
        <v>101</v>
      </c>
      <c r="D3" s="47" t="s">
        <v>102</v>
      </c>
      <c r="E3" s="47" t="s">
        <v>103</v>
      </c>
      <c r="F3" s="47" t="s">
        <v>104</v>
      </c>
      <c r="G3" s="47" t="s">
        <v>105</v>
      </c>
      <c r="H3" s="57"/>
      <c r="I3" s="47" t="s">
        <v>106</v>
      </c>
    </row>
    <row r="4" s="22" customFormat="1" ht="36.75" customHeight="1" spans="1:13">
      <c r="A4" s="57"/>
      <c r="B4" s="57"/>
      <c r="C4" s="57"/>
      <c r="D4" s="57"/>
      <c r="E4" s="57"/>
      <c r="F4" s="57"/>
      <c r="G4" s="57" t="s">
        <v>107</v>
      </c>
      <c r="H4" s="57" t="s">
        <v>108</v>
      </c>
      <c r="I4" s="57"/>
    </row>
    <row r="5" s="22" customFormat="1" ht="18.75" customHeight="1" spans="1:13">
      <c r="A5" s="46">
        <v>1</v>
      </c>
      <c r="B5" s="46">
        <v>2</v>
      </c>
      <c r="C5" s="58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  <c r="I5" s="46">
        <v>9</v>
      </c>
    </row>
    <row r="6" s="22" customFormat="1" ht="18.75" customHeight="1" spans="1:13">
      <c r="A6" s="26" t="s">
        <v>93</v>
      </c>
      <c r="B6" s="26" t="s">
        <v>93</v>
      </c>
      <c r="C6" s="26" t="s">
        <v>93</v>
      </c>
      <c r="D6" s="26" t="s">
        <v>79</v>
      </c>
      <c r="E6" s="26">
        <v>5752.958739</v>
      </c>
      <c r="F6" s="26">
        <v>771.826902</v>
      </c>
      <c r="G6" s="26">
        <v>81.979872</v>
      </c>
      <c r="H6" s="26"/>
      <c r="I6" s="26">
        <v>4899.151965</v>
      </c>
    </row>
    <row r="7" s="22" customFormat="1" ht="18.75" customHeight="1" spans="1:13">
      <c r="A7" s="26"/>
      <c r="B7" s="26"/>
      <c r="C7" s="26" t="s">
        <v>109</v>
      </c>
      <c r="D7" s="26" t="s">
        <v>110</v>
      </c>
      <c r="E7" s="26">
        <v>5752.958739</v>
      </c>
      <c r="F7" s="26">
        <v>771.826902</v>
      </c>
      <c r="G7" s="26">
        <v>81.979872</v>
      </c>
      <c r="H7" s="26"/>
      <c r="I7" s="26">
        <v>4899.151965</v>
      </c>
    </row>
    <row r="8" s="22" customFormat="1" ht="18.75" customHeight="1" spans="1:13">
      <c r="A8" s="26"/>
      <c r="B8" s="26"/>
      <c r="C8" s="26" t="s">
        <v>111</v>
      </c>
      <c r="D8" s="26" t="s">
        <v>112</v>
      </c>
      <c r="E8" s="26">
        <v>5752.958739</v>
      </c>
      <c r="F8" s="26">
        <v>771.826902</v>
      </c>
      <c r="G8" s="26">
        <v>81.979872</v>
      </c>
      <c r="H8" s="26"/>
      <c r="I8" s="26">
        <v>4899.151965</v>
      </c>
    </row>
    <row r="9" s="22" customFormat="1" ht="18.75" customHeight="1" spans="1:13">
      <c r="A9" s="26" t="s">
        <v>113</v>
      </c>
      <c r="B9" s="26" t="s">
        <v>114</v>
      </c>
      <c r="C9" s="26" t="s">
        <v>115</v>
      </c>
      <c r="D9" s="26" t="s">
        <v>116</v>
      </c>
      <c r="E9" s="26">
        <v>853.806774</v>
      </c>
      <c r="F9" s="26">
        <v>771.826902</v>
      </c>
      <c r="G9" s="26">
        <v>81.979872</v>
      </c>
      <c r="H9" s="26"/>
      <c r="I9" s="26"/>
    </row>
    <row r="10" s="22" customFormat="1" ht="18.75" customHeight="1" spans="1:13">
      <c r="A10" s="26" t="s">
        <v>117</v>
      </c>
      <c r="B10" s="26" t="s">
        <v>118</v>
      </c>
      <c r="C10" s="26" t="s">
        <v>115</v>
      </c>
      <c r="D10" s="26" t="s">
        <v>116</v>
      </c>
      <c r="E10" s="26">
        <v>3776.151965</v>
      </c>
      <c r="F10" s="26"/>
      <c r="G10" s="26"/>
      <c r="H10" s="26"/>
      <c r="I10" s="26">
        <v>3776.151965</v>
      </c>
    </row>
    <row r="11" s="22" customFormat="1" ht="18.75" customHeight="1" spans="1:13">
      <c r="A11" s="26" t="s">
        <v>119</v>
      </c>
      <c r="B11" s="26" t="s">
        <v>120</v>
      </c>
      <c r="C11" s="26" t="s">
        <v>115</v>
      </c>
      <c r="D11" s="26" t="s">
        <v>116</v>
      </c>
      <c r="E11" s="26">
        <v>1123</v>
      </c>
      <c r="F11" s="26"/>
      <c r="G11" s="26"/>
      <c r="H11" s="26"/>
      <c r="I11" s="26">
        <v>1123</v>
      </c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SheetLayoutView="60" topLeftCell="B5" workbookViewId="0">
      <selection activeCell="I20" sqref="I20"/>
    </sheetView>
  </sheetViews>
  <sheetFormatPr defaultColWidth="8" defaultRowHeight="12.75" customHeight="1"/>
  <cols>
    <col min="1" max="1" width="30.5" style="22" customWidth="1"/>
    <col min="2" max="2" width="13.375" style="22" customWidth="1"/>
    <col min="3" max="3" width="24.75" style="22" customWidth="1"/>
    <col min="4" max="4" width="14" style="22" customWidth="1"/>
    <col min="5" max="5" width="41.875" style="22" customWidth="1"/>
    <col min="6" max="6" width="36.25" style="22" customWidth="1"/>
    <col min="7" max="7" width="23.75" style="22" customWidth="1"/>
    <col min="8" max="8" width="22.5" style="22" customWidth="1"/>
    <col min="9" max="9" width="9.875" style="22" customWidth="1"/>
    <col min="10" max="10" width="29" style="22" customWidth="1"/>
    <col min="11" max="11" width="8" style="22" customWidth="1"/>
    <col min="12" max="12" width="10.125" style="22" customWidth="1"/>
    <col min="13" max="13" width="8" style="22" customWidth="1"/>
    <col min="14" max="16384" width="8" style="23"/>
  </cols>
  <sheetData>
    <row r="1" s="22" customFormat="1" ht="33" customHeight="1" spans="1:12">
      <c r="A1" s="27" t="s">
        <v>121</v>
      </c>
      <c r="B1" s="28"/>
      <c r="C1" s="28"/>
      <c r="D1" s="28"/>
      <c r="E1" s="28"/>
      <c r="F1" s="28"/>
      <c r="G1" s="28"/>
      <c r="H1" s="43"/>
      <c r="I1" s="28"/>
      <c r="J1" s="28"/>
      <c r="K1" s="28"/>
      <c r="L1" s="28"/>
    </row>
    <row r="2" s="22" customFormat="1" ht="13.5" customHeight="1" spans="1:12">
      <c r="A2" s="44"/>
      <c r="H2" s="45"/>
      <c r="L2" s="44" t="s">
        <v>1</v>
      </c>
    </row>
    <row r="3" s="22" customFormat="1" ht="18.75" customHeight="1" spans="1:12">
      <c r="A3" s="46" t="s">
        <v>2</v>
      </c>
      <c r="B3" s="46"/>
      <c r="C3" s="46" t="s">
        <v>3</v>
      </c>
      <c r="D3" s="40"/>
      <c r="E3" s="40"/>
      <c r="F3" s="40"/>
      <c r="G3" s="40"/>
      <c r="H3" s="40"/>
      <c r="I3" s="40"/>
      <c r="J3" s="40"/>
      <c r="K3" s="40"/>
      <c r="L3" s="40"/>
    </row>
    <row r="4" s="22" customFormat="1" ht="26.25" customHeight="1" spans="1:12">
      <c r="A4" s="47" t="s">
        <v>4</v>
      </c>
      <c r="B4" s="47" t="s">
        <v>5</v>
      </c>
      <c r="C4" s="47" t="s">
        <v>6</v>
      </c>
      <c r="D4" s="47" t="s">
        <v>79</v>
      </c>
      <c r="E4" s="47" t="s">
        <v>83</v>
      </c>
      <c r="F4" s="47" t="s">
        <v>84</v>
      </c>
      <c r="G4" s="47" t="s">
        <v>85</v>
      </c>
      <c r="H4" s="46" t="s">
        <v>4</v>
      </c>
      <c r="I4" s="47" t="s">
        <v>79</v>
      </c>
      <c r="J4" s="47" t="s">
        <v>83</v>
      </c>
      <c r="K4" s="47" t="s">
        <v>84</v>
      </c>
      <c r="L4" s="47" t="s">
        <v>85</v>
      </c>
    </row>
    <row r="5" s="22" customFormat="1" ht="18.75" customHeight="1" spans="1:12">
      <c r="A5" s="40" t="s">
        <v>7</v>
      </c>
      <c r="B5" s="30">
        <v>4816.576774</v>
      </c>
      <c r="C5" s="40" t="s">
        <v>8</v>
      </c>
      <c r="D5" s="48">
        <f t="shared" ref="D5:D32" si="0">E5+F5+G5</f>
        <v>0</v>
      </c>
      <c r="E5" s="49"/>
      <c r="F5" s="48"/>
      <c r="G5" s="48"/>
      <c r="H5" s="50" t="s">
        <v>9</v>
      </c>
      <c r="I5" s="48">
        <f t="shared" ref="I5:L5" si="1">I6+I9+I12</f>
        <v>781.576774</v>
      </c>
      <c r="J5" s="48">
        <f t="shared" si="1"/>
        <v>781.576774</v>
      </c>
      <c r="K5" s="48">
        <f t="shared" si="1"/>
        <v>0</v>
      </c>
      <c r="L5" s="48">
        <f t="shared" si="1"/>
        <v>0</v>
      </c>
    </row>
    <row r="6" s="22" customFormat="1" ht="18.75" customHeight="1" spans="1:12">
      <c r="A6" s="40" t="s">
        <v>10</v>
      </c>
      <c r="B6" s="30"/>
      <c r="C6" s="40" t="s">
        <v>11</v>
      </c>
      <c r="D6" s="48">
        <f t="shared" si="0"/>
        <v>0</v>
      </c>
      <c r="E6" s="48"/>
      <c r="F6" s="48"/>
      <c r="G6" s="48"/>
      <c r="H6" s="50" t="s">
        <v>12</v>
      </c>
      <c r="I6" s="48">
        <f t="shared" ref="I6:I14" si="2">J6+K6+L6</f>
        <v>369.596902</v>
      </c>
      <c r="J6" s="48">
        <v>369.596902</v>
      </c>
      <c r="K6" s="48"/>
      <c r="L6" s="48"/>
    </row>
    <row r="7" s="22" customFormat="1" ht="18.75" customHeight="1" spans="1:12">
      <c r="A7" s="40" t="s">
        <v>13</v>
      </c>
      <c r="B7" s="30"/>
      <c r="C7" s="40" t="s">
        <v>14</v>
      </c>
      <c r="D7" s="48">
        <f t="shared" si="0"/>
        <v>0</v>
      </c>
      <c r="E7" s="48"/>
      <c r="F7" s="48"/>
      <c r="G7" s="48"/>
      <c r="H7" s="50" t="s">
        <v>122</v>
      </c>
      <c r="I7" s="48">
        <f t="shared" si="2"/>
        <v>369.596902</v>
      </c>
      <c r="J7" s="48">
        <v>369.596902</v>
      </c>
      <c r="K7" s="48"/>
      <c r="L7" s="48"/>
    </row>
    <row r="8" s="22" customFormat="1" ht="18.75" customHeight="1" spans="1:12">
      <c r="A8" s="51"/>
      <c r="B8" s="52"/>
      <c r="C8" s="40" t="s">
        <v>17</v>
      </c>
      <c r="D8" s="48">
        <f t="shared" si="0"/>
        <v>0</v>
      </c>
      <c r="E8" s="48"/>
      <c r="F8" s="48"/>
      <c r="G8" s="48"/>
      <c r="H8" s="50" t="s">
        <v>123</v>
      </c>
      <c r="I8" s="48">
        <f t="shared" si="2"/>
        <v>0</v>
      </c>
      <c r="J8" s="48"/>
      <c r="K8" s="48"/>
      <c r="L8" s="48"/>
    </row>
    <row r="9" s="22" customFormat="1" ht="18.75" customHeight="1" spans="1:12">
      <c r="A9" s="51"/>
      <c r="B9" s="52"/>
      <c r="C9" s="40" t="s">
        <v>20</v>
      </c>
      <c r="D9" s="48">
        <f t="shared" si="0"/>
        <v>0</v>
      </c>
      <c r="E9" s="48"/>
      <c r="F9" s="48"/>
      <c r="G9" s="48"/>
      <c r="H9" s="50" t="s">
        <v>21</v>
      </c>
      <c r="I9" s="48">
        <f t="shared" si="2"/>
        <v>1.979872</v>
      </c>
      <c r="J9" s="48">
        <v>1.979872</v>
      </c>
      <c r="K9" s="48"/>
      <c r="L9" s="48"/>
    </row>
    <row r="10" s="22" customFormat="1" ht="18.75" customHeight="1" spans="1:12">
      <c r="A10" s="51"/>
      <c r="B10" s="52"/>
      <c r="C10" s="40" t="s">
        <v>23</v>
      </c>
      <c r="D10" s="48">
        <f t="shared" si="0"/>
        <v>0</v>
      </c>
      <c r="E10" s="48"/>
      <c r="F10" s="48"/>
      <c r="G10" s="48"/>
      <c r="H10" s="50" t="s">
        <v>124</v>
      </c>
      <c r="I10" s="48">
        <f t="shared" si="2"/>
        <v>1.979872</v>
      </c>
      <c r="J10" s="48">
        <v>1.979872</v>
      </c>
      <c r="K10" s="48"/>
      <c r="L10" s="48"/>
    </row>
    <row r="11" s="22" customFormat="1" ht="18.75" customHeight="1" spans="1:12">
      <c r="A11" s="51"/>
      <c r="B11" s="52"/>
      <c r="C11" s="40" t="s">
        <v>26</v>
      </c>
      <c r="D11" s="48">
        <f t="shared" si="0"/>
        <v>0</v>
      </c>
      <c r="E11" s="48"/>
      <c r="F11" s="48"/>
      <c r="G11" s="48"/>
      <c r="H11" s="50" t="s">
        <v>125</v>
      </c>
      <c r="I11" s="48">
        <f t="shared" si="2"/>
        <v>0</v>
      </c>
      <c r="J11" s="48"/>
      <c r="K11" s="48"/>
      <c r="L11" s="48"/>
    </row>
    <row r="12" s="22" customFormat="1" ht="18.75" customHeight="1" spans="1:12">
      <c r="A12" s="51"/>
      <c r="B12" s="52"/>
      <c r="C12" s="40" t="s">
        <v>29</v>
      </c>
      <c r="D12" s="48">
        <f t="shared" si="0"/>
        <v>0</v>
      </c>
      <c r="E12" s="48"/>
      <c r="F12" s="48"/>
      <c r="G12" s="48"/>
      <c r="H12" s="50" t="s">
        <v>30</v>
      </c>
      <c r="I12" s="48">
        <f t="shared" si="2"/>
        <v>410</v>
      </c>
      <c r="J12" s="48">
        <v>410</v>
      </c>
      <c r="K12" s="48"/>
      <c r="L12" s="48"/>
    </row>
    <row r="13" s="22" customFormat="1" ht="18.75" customHeight="1" spans="1:12">
      <c r="A13" s="51"/>
      <c r="B13" s="52"/>
      <c r="C13" s="40" t="s">
        <v>32</v>
      </c>
      <c r="D13" s="48">
        <f t="shared" si="0"/>
        <v>0</v>
      </c>
      <c r="E13" s="48"/>
      <c r="F13" s="48"/>
      <c r="G13" s="48"/>
      <c r="H13" s="50" t="s">
        <v>126</v>
      </c>
      <c r="I13" s="48">
        <f t="shared" si="2"/>
        <v>410</v>
      </c>
      <c r="J13" s="48">
        <v>410</v>
      </c>
      <c r="K13" s="48"/>
      <c r="L13" s="48"/>
    </row>
    <row r="14" s="22" customFormat="1" ht="18.75" customHeight="1" spans="1:12">
      <c r="A14" s="51"/>
      <c r="B14" s="52"/>
      <c r="C14" s="40" t="s">
        <v>35</v>
      </c>
      <c r="D14" s="48">
        <f t="shared" si="0"/>
        <v>0</v>
      </c>
      <c r="E14" s="48"/>
      <c r="F14" s="48"/>
      <c r="G14" s="48"/>
      <c r="H14" s="50" t="s">
        <v>127</v>
      </c>
      <c r="I14" s="48">
        <f t="shared" si="2"/>
        <v>0</v>
      </c>
      <c r="J14" s="48"/>
      <c r="K14" s="48"/>
      <c r="L14" s="48"/>
    </row>
    <row r="15" s="22" customFormat="1" ht="18.75" customHeight="1" spans="1:12">
      <c r="A15" s="51"/>
      <c r="B15" s="52"/>
      <c r="C15" s="40" t="s">
        <v>37</v>
      </c>
      <c r="D15" s="48">
        <f t="shared" si="0"/>
        <v>781.576774</v>
      </c>
      <c r="E15" s="48">
        <v>781.576774</v>
      </c>
      <c r="F15" s="48"/>
      <c r="G15" s="48"/>
      <c r="H15" s="53"/>
      <c r="I15" s="48"/>
      <c r="J15" s="54"/>
      <c r="K15" s="54"/>
      <c r="L15" s="54"/>
    </row>
    <row r="16" s="22" customFormat="1" ht="18.75" customHeight="1" spans="1:12">
      <c r="A16" s="51"/>
      <c r="B16" s="52"/>
      <c r="C16" s="40" t="s">
        <v>38</v>
      </c>
      <c r="D16" s="48">
        <f t="shared" si="0"/>
        <v>0</v>
      </c>
      <c r="E16" s="48"/>
      <c r="F16" s="48"/>
      <c r="G16" s="48"/>
      <c r="H16" s="53"/>
      <c r="I16" s="48"/>
      <c r="J16" s="54"/>
      <c r="K16" s="54"/>
      <c r="L16" s="54"/>
    </row>
    <row r="17" s="22" customFormat="1" ht="18.75" customHeight="1" spans="1:12">
      <c r="A17" s="51"/>
      <c r="B17" s="52"/>
      <c r="C17" s="40" t="s">
        <v>39</v>
      </c>
      <c r="D17" s="48">
        <f t="shared" si="0"/>
        <v>0</v>
      </c>
      <c r="E17" s="48"/>
      <c r="F17" s="48"/>
      <c r="G17" s="48"/>
      <c r="H17" s="53"/>
      <c r="I17" s="48"/>
      <c r="J17" s="54"/>
      <c r="K17" s="54"/>
      <c r="L17" s="54"/>
    </row>
    <row r="18" s="22" customFormat="1" ht="18.75" customHeight="1" spans="1:12">
      <c r="A18" s="51"/>
      <c r="B18" s="52"/>
      <c r="C18" s="40" t="s">
        <v>40</v>
      </c>
      <c r="D18" s="48">
        <f t="shared" si="0"/>
        <v>0</v>
      </c>
      <c r="E18" s="48"/>
      <c r="F18" s="48"/>
      <c r="G18" s="48"/>
      <c r="H18" s="50" t="s">
        <v>41</v>
      </c>
      <c r="I18" s="48">
        <f t="shared" ref="I18:L18" si="3">I19+I20+I21+I22+I23+I24+I25+I26+I27+I28</f>
        <v>781.576774</v>
      </c>
      <c r="J18" s="48">
        <f t="shared" si="3"/>
        <v>781.576774</v>
      </c>
      <c r="K18" s="48">
        <f t="shared" si="3"/>
        <v>0</v>
      </c>
      <c r="L18" s="48">
        <f t="shared" si="3"/>
        <v>0</v>
      </c>
    </row>
    <row r="19" s="22" customFormat="1" ht="18.75" customHeight="1" spans="1:12">
      <c r="A19" s="51"/>
      <c r="B19" s="52"/>
      <c r="C19" s="40" t="s">
        <v>42</v>
      </c>
      <c r="D19" s="48">
        <f t="shared" si="0"/>
        <v>0</v>
      </c>
      <c r="E19" s="48"/>
      <c r="F19" s="48"/>
      <c r="G19" s="48"/>
      <c r="H19" s="50" t="s">
        <v>43</v>
      </c>
      <c r="I19" s="48">
        <f t="shared" ref="I19:I28" si="4">J19+K19+L19</f>
        <v>369.596902</v>
      </c>
      <c r="J19" s="48">
        <v>369.596902</v>
      </c>
      <c r="K19" s="48"/>
      <c r="L19" s="48"/>
    </row>
    <row r="20" s="22" customFormat="1" ht="18.75" customHeight="1" spans="1:12">
      <c r="A20" s="51"/>
      <c r="B20" s="52"/>
      <c r="C20" s="40" t="s">
        <v>44</v>
      </c>
      <c r="D20" s="48">
        <f t="shared" si="0"/>
        <v>0</v>
      </c>
      <c r="E20" s="48"/>
      <c r="F20" s="48"/>
      <c r="G20" s="48"/>
      <c r="H20" s="50" t="s">
        <v>45</v>
      </c>
      <c r="I20" s="48">
        <f t="shared" si="4"/>
        <v>411.979872</v>
      </c>
      <c r="J20" s="48">
        <v>411.979872</v>
      </c>
      <c r="K20" s="48"/>
      <c r="L20" s="48"/>
    </row>
    <row r="21" s="22" customFormat="1" ht="18.75" customHeight="1" spans="1:12">
      <c r="A21" s="51"/>
      <c r="B21" s="52"/>
      <c r="C21" s="40" t="s">
        <v>46</v>
      </c>
      <c r="D21" s="48">
        <f t="shared" si="0"/>
        <v>0</v>
      </c>
      <c r="E21" s="48"/>
      <c r="F21" s="48"/>
      <c r="G21" s="48"/>
      <c r="H21" s="50" t="s">
        <v>47</v>
      </c>
      <c r="I21" s="48">
        <f t="shared" si="4"/>
        <v>0</v>
      </c>
      <c r="J21" s="48"/>
      <c r="K21" s="48"/>
      <c r="L21" s="48"/>
    </row>
    <row r="22" s="22" customFormat="1" ht="18.75" customHeight="1" spans="1:12">
      <c r="A22" s="51"/>
      <c r="B22" s="52"/>
      <c r="C22" s="40" t="s">
        <v>48</v>
      </c>
      <c r="D22" s="48">
        <f t="shared" si="0"/>
        <v>0</v>
      </c>
      <c r="E22" s="48"/>
      <c r="F22" s="48"/>
      <c r="G22" s="48"/>
      <c r="H22" s="50" t="s">
        <v>49</v>
      </c>
      <c r="I22" s="48">
        <f t="shared" si="4"/>
        <v>0</v>
      </c>
      <c r="J22" s="48"/>
      <c r="K22" s="48"/>
      <c r="L22" s="48"/>
    </row>
    <row r="23" s="22" customFormat="1" ht="18.75" customHeight="1" spans="1:12">
      <c r="A23" s="51"/>
      <c r="B23" s="52"/>
      <c r="C23" s="40" t="s">
        <v>50</v>
      </c>
      <c r="D23" s="48">
        <f t="shared" si="0"/>
        <v>0</v>
      </c>
      <c r="E23" s="48"/>
      <c r="F23" s="48"/>
      <c r="G23" s="48"/>
      <c r="H23" s="50" t="s">
        <v>51</v>
      </c>
      <c r="I23" s="48">
        <f t="shared" si="4"/>
        <v>0</v>
      </c>
      <c r="J23" s="48"/>
      <c r="K23" s="48"/>
      <c r="L23" s="48"/>
    </row>
    <row r="24" s="22" customFormat="1" ht="18.75" customHeight="1" spans="1:12">
      <c r="A24" s="51"/>
      <c r="B24" s="52"/>
      <c r="C24" s="40" t="s">
        <v>52</v>
      </c>
      <c r="D24" s="48">
        <f t="shared" si="0"/>
        <v>0</v>
      </c>
      <c r="E24" s="48"/>
      <c r="F24" s="48"/>
      <c r="G24" s="48"/>
      <c r="H24" s="50" t="s">
        <v>53</v>
      </c>
      <c r="I24" s="48">
        <f t="shared" si="4"/>
        <v>0</v>
      </c>
      <c r="J24" s="48"/>
      <c r="K24" s="48"/>
      <c r="L24" s="48"/>
    </row>
    <row r="25" s="22" customFormat="1" ht="18.75" customHeight="1" spans="1:12">
      <c r="A25" s="51"/>
      <c r="B25" s="52"/>
      <c r="C25" s="40" t="s">
        <v>54</v>
      </c>
      <c r="D25" s="48">
        <f t="shared" si="0"/>
        <v>0</v>
      </c>
      <c r="E25" s="48"/>
      <c r="F25" s="48"/>
      <c r="G25" s="48"/>
      <c r="H25" s="50" t="s">
        <v>55</v>
      </c>
      <c r="I25" s="48">
        <f t="shared" si="4"/>
        <v>0</v>
      </c>
      <c r="J25" s="48"/>
      <c r="K25" s="48"/>
      <c r="L25" s="48"/>
    </row>
    <row r="26" s="22" customFormat="1" ht="18.75" customHeight="1" spans="1:12">
      <c r="A26" s="51"/>
      <c r="B26" s="52"/>
      <c r="C26" s="40" t="s">
        <v>56</v>
      </c>
      <c r="D26" s="48">
        <f t="shared" si="0"/>
        <v>0</v>
      </c>
      <c r="E26" s="48"/>
      <c r="F26" s="48"/>
      <c r="G26" s="48"/>
      <c r="H26" s="50" t="s">
        <v>57</v>
      </c>
      <c r="I26" s="48">
        <f t="shared" si="4"/>
        <v>0</v>
      </c>
      <c r="J26" s="48"/>
      <c r="K26" s="48"/>
      <c r="L26" s="48"/>
    </row>
    <row r="27" s="22" customFormat="1" ht="18.75" customHeight="1" spans="1:12">
      <c r="A27" s="51"/>
      <c r="B27" s="52"/>
      <c r="C27" s="40" t="s">
        <v>58</v>
      </c>
      <c r="D27" s="48">
        <f t="shared" si="0"/>
        <v>0</v>
      </c>
      <c r="E27" s="48"/>
      <c r="F27" s="48"/>
      <c r="G27" s="48"/>
      <c r="H27" s="50" t="s">
        <v>59</v>
      </c>
      <c r="I27" s="48">
        <f t="shared" si="4"/>
        <v>0</v>
      </c>
      <c r="J27" s="48"/>
      <c r="K27" s="48"/>
      <c r="L27" s="48"/>
    </row>
    <row r="28" s="22" customFormat="1" ht="18.75" customHeight="1" spans="1:12">
      <c r="A28" s="51"/>
      <c r="B28" s="52"/>
      <c r="C28" s="40" t="s">
        <v>60</v>
      </c>
      <c r="D28" s="48">
        <f t="shared" si="0"/>
        <v>0</v>
      </c>
      <c r="E28" s="48"/>
      <c r="F28" s="48"/>
      <c r="G28" s="48"/>
      <c r="H28" s="50" t="s">
        <v>61</v>
      </c>
      <c r="I28" s="48">
        <f t="shared" si="4"/>
        <v>0</v>
      </c>
      <c r="J28" s="48"/>
      <c r="K28" s="48"/>
      <c r="L28" s="48"/>
    </row>
    <row r="29" s="22" customFormat="1" ht="18.75" customHeight="1" spans="1:12">
      <c r="A29" s="51"/>
      <c r="B29" s="52"/>
      <c r="C29" s="40" t="s">
        <v>62</v>
      </c>
      <c r="D29" s="48">
        <f t="shared" si="0"/>
        <v>0</v>
      </c>
      <c r="E29" s="48"/>
      <c r="F29" s="48"/>
      <c r="G29" s="48"/>
      <c r="H29" s="53"/>
      <c r="I29" s="54"/>
      <c r="J29" s="54"/>
      <c r="K29" s="54"/>
      <c r="L29" s="54"/>
    </row>
    <row r="30" s="22" customFormat="1" ht="18.75" customHeight="1" spans="1:12">
      <c r="A30" s="51"/>
      <c r="B30" s="52"/>
      <c r="C30" s="40" t="s">
        <v>63</v>
      </c>
      <c r="D30" s="55">
        <f t="shared" si="0"/>
        <v>0</v>
      </c>
      <c r="E30" s="55"/>
      <c r="F30" s="55"/>
      <c r="G30" s="55"/>
      <c r="H30" s="53"/>
      <c r="I30" s="54"/>
      <c r="J30" s="54"/>
      <c r="K30" s="54"/>
      <c r="L30" s="54"/>
    </row>
    <row r="31" s="22" customFormat="1" ht="18.75" customHeight="1" spans="1:12">
      <c r="A31" s="51"/>
      <c r="B31" s="52"/>
      <c r="C31" s="51" t="s">
        <v>64</v>
      </c>
      <c r="D31" s="48">
        <f t="shared" si="0"/>
        <v>0</v>
      </c>
      <c r="E31" s="48"/>
      <c r="F31" s="48"/>
      <c r="G31" s="48"/>
      <c r="H31" s="53"/>
      <c r="I31" s="54"/>
      <c r="J31" s="54"/>
      <c r="K31" s="54"/>
      <c r="L31" s="54"/>
    </row>
    <row r="32" s="22" customFormat="1" ht="18.75" customHeight="1" spans="1:12">
      <c r="A32" s="51"/>
      <c r="B32" s="52"/>
      <c r="C32" s="51" t="s">
        <v>65</v>
      </c>
      <c r="D32" s="48">
        <f t="shared" si="0"/>
        <v>0</v>
      </c>
      <c r="E32" s="48"/>
      <c r="F32" s="48"/>
      <c r="G32" s="48"/>
      <c r="H32" s="53"/>
      <c r="I32" s="54"/>
      <c r="J32" s="54"/>
      <c r="K32" s="54"/>
      <c r="L32" s="54"/>
    </row>
    <row r="33" s="22" customFormat="1" ht="18.75" customHeight="1" spans="1:12">
      <c r="A33" s="40" t="s">
        <v>66</v>
      </c>
      <c r="B33" s="26">
        <f>B6+B7+B5</f>
        <v>4816.576774</v>
      </c>
      <c r="C33" s="40" t="s">
        <v>67</v>
      </c>
      <c r="D33" s="26">
        <f t="shared" ref="D33:G33" si="5">D5+D6+D7+D8+D9+D10+D11+D12+D13+D14+D15+D16+D17+D18+D19+D20+D21+D22+D23+D24+D25+D26+D27+D28+D29+D30+D31+D32</f>
        <v>781.576774</v>
      </c>
      <c r="E33" s="26">
        <f t="shared" si="5"/>
        <v>781.576774</v>
      </c>
      <c r="F33" s="26">
        <f t="shared" si="5"/>
        <v>0</v>
      </c>
      <c r="G33" s="26">
        <f t="shared" si="5"/>
        <v>0</v>
      </c>
      <c r="H33" s="50" t="s">
        <v>67</v>
      </c>
      <c r="I33" s="26">
        <f t="shared" ref="I33:L33" si="6">I19+I20+I21+I22+I23+I24+I25+I26+I27+I28</f>
        <v>781.576774</v>
      </c>
      <c r="J33" s="26">
        <f t="shared" si="6"/>
        <v>781.576774</v>
      </c>
      <c r="K33" s="26">
        <f t="shared" si="6"/>
        <v>0</v>
      </c>
      <c r="L33" s="26">
        <f t="shared" si="6"/>
        <v>0</v>
      </c>
    </row>
    <row r="34" s="22" customFormat="1" ht="18.75" customHeight="1" spans="1:12">
      <c r="A34" s="51"/>
      <c r="B34" s="52"/>
      <c r="C34" s="51"/>
      <c r="D34" s="48"/>
      <c r="E34" s="54"/>
      <c r="F34" s="54"/>
      <c r="G34" s="54"/>
      <c r="H34" s="53"/>
      <c r="I34" s="54"/>
      <c r="J34" s="54"/>
      <c r="K34" s="54"/>
      <c r="L34" s="54"/>
    </row>
    <row r="35" s="22" customFormat="1" ht="18.75" customHeight="1" spans="1:12">
      <c r="A35" s="40" t="s">
        <v>128</v>
      </c>
      <c r="B35" s="26">
        <v>454.151965</v>
      </c>
      <c r="C35" s="40"/>
      <c r="D35" s="51"/>
      <c r="E35" s="51"/>
      <c r="F35" s="51"/>
      <c r="G35" s="51"/>
      <c r="H35" s="50"/>
      <c r="I35" s="51"/>
      <c r="J35" s="51"/>
      <c r="K35" s="51"/>
      <c r="L35" s="51"/>
    </row>
    <row r="36" s="22" customFormat="1" ht="18.75" customHeight="1" spans="1:12">
      <c r="A36" s="40" t="s">
        <v>129</v>
      </c>
      <c r="B36" s="26">
        <v>454.151965</v>
      </c>
      <c r="C36" s="51" t="s">
        <v>130</v>
      </c>
      <c r="D36" s="51"/>
      <c r="E36" s="48"/>
      <c r="F36" s="54"/>
      <c r="G36" s="54"/>
      <c r="H36" s="53" t="s">
        <v>130</v>
      </c>
      <c r="I36" s="54"/>
      <c r="J36" s="48"/>
      <c r="K36" s="54"/>
      <c r="L36" s="54"/>
    </row>
    <row r="37" s="22" customFormat="1" ht="18.75" customHeight="1" spans="1:12">
      <c r="A37" s="40" t="s">
        <v>131</v>
      </c>
      <c r="B37" s="26"/>
      <c r="C37" s="51" t="s">
        <v>132</v>
      </c>
      <c r="D37" s="51"/>
      <c r="E37" s="48">
        <v>4035</v>
      </c>
      <c r="F37" s="54"/>
      <c r="G37" s="54"/>
      <c r="H37" s="53" t="s">
        <v>132</v>
      </c>
      <c r="I37" s="54"/>
      <c r="J37" s="48">
        <v>4035</v>
      </c>
      <c r="K37" s="54"/>
      <c r="L37" s="54"/>
    </row>
    <row r="38" s="22" customFormat="1" ht="18.75" customHeight="1" spans="1:12">
      <c r="A38" s="40" t="s">
        <v>133</v>
      </c>
      <c r="B38" s="26"/>
      <c r="C38" s="51" t="s">
        <v>69</v>
      </c>
      <c r="D38" s="56">
        <f>B33+B35-D33-E36-E37</f>
        <v>454.151965</v>
      </c>
      <c r="E38" s="48">
        <f>B5+B35-E33-E36-E37</f>
        <v>454.151965</v>
      </c>
      <c r="F38" s="48">
        <f>B6+B37-F33</f>
        <v>0</v>
      </c>
      <c r="G38" s="48">
        <f>B7+B38-G33</f>
        <v>0</v>
      </c>
      <c r="H38" s="53" t="s">
        <v>69</v>
      </c>
      <c r="I38" s="48">
        <f>B40-I33-E36-E37</f>
        <v>454.151965</v>
      </c>
      <c r="J38" s="48">
        <f>B5+B35-J33-E36-E37</f>
        <v>454.151965</v>
      </c>
      <c r="K38" s="48">
        <f>B6+B37-K33</f>
        <v>0</v>
      </c>
      <c r="L38" s="26">
        <f>B7+B38-L33</f>
        <v>0</v>
      </c>
    </row>
    <row r="39" s="22" customFormat="1" ht="18.75" customHeight="1" spans="1:12">
      <c r="A39" s="51"/>
      <c r="B39" s="52"/>
      <c r="C39" s="51"/>
      <c r="D39" s="54"/>
      <c r="E39" s="54"/>
      <c r="F39" s="54"/>
      <c r="G39" s="54"/>
      <c r="H39" s="53"/>
      <c r="I39" s="54"/>
      <c r="J39" s="54"/>
      <c r="K39" s="54"/>
      <c r="L39" s="54"/>
    </row>
    <row r="40" s="22" customFormat="1" ht="18.75" customHeight="1" spans="1:12">
      <c r="A40" s="40" t="s">
        <v>73</v>
      </c>
      <c r="B40" s="26">
        <v>5270.728739</v>
      </c>
      <c r="C40" s="40" t="s">
        <v>74</v>
      </c>
      <c r="D40" s="26">
        <f>B40</f>
        <v>5270.728739</v>
      </c>
      <c r="E40" s="26">
        <f>B5+B35</f>
        <v>5270.728739</v>
      </c>
      <c r="F40" s="26">
        <f>B6+B37</f>
        <v>0</v>
      </c>
      <c r="G40" s="26">
        <f>B7+B37</f>
        <v>0</v>
      </c>
      <c r="H40" s="50" t="s">
        <v>74</v>
      </c>
      <c r="I40" s="26">
        <f>B40</f>
        <v>5270.728739</v>
      </c>
      <c r="J40" s="26">
        <f>B5+B35</f>
        <v>5270.728739</v>
      </c>
      <c r="K40" s="26">
        <f>B6+B37</f>
        <v>0</v>
      </c>
      <c r="L40" s="26">
        <f>B7+B37</f>
        <v>0</v>
      </c>
    </row>
    <row r="41" s="22" customFormat="1" ht="15"/>
    <row r="42" s="22" customFormat="1" ht="13.5" customHeight="1" spans="1:12">
      <c r="A42" s="44"/>
      <c r="C42" s="44"/>
      <c r="H42" s="3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zoomScaleSheetLayoutView="60" workbookViewId="0">
      <selection activeCell="A1" sqref="A1:I1"/>
    </sheetView>
  </sheetViews>
  <sheetFormatPr defaultColWidth="8" defaultRowHeight="12.75" customHeight="1"/>
  <cols>
    <col min="1" max="1" width="10.125" style="22" customWidth="1"/>
    <col min="2" max="2" width="19.625" style="22" customWidth="1"/>
    <col min="3" max="3" width="10.125" style="22" customWidth="1"/>
    <col min="4" max="4" width="25.875" style="22" customWidth="1"/>
    <col min="5" max="5" width="10.625" style="22" customWidth="1"/>
    <col min="6" max="6" width="9.375" style="22" customWidth="1"/>
    <col min="7" max="7" width="10.625" style="22" customWidth="1"/>
    <col min="8" max="9" width="10.875" style="22" customWidth="1"/>
    <col min="10" max="10" width="8" style="22" customWidth="1"/>
    <col min="11" max="16384" width="8" style="23"/>
  </cols>
  <sheetData>
    <row r="1" s="22" customFormat="1" ht="24" customHeight="1" spans="1:9">
      <c r="A1" s="27" t="s">
        <v>134</v>
      </c>
      <c r="B1" s="27"/>
      <c r="C1" s="27"/>
      <c r="D1" s="27"/>
      <c r="E1" s="27"/>
      <c r="F1" s="27"/>
      <c r="G1" s="27"/>
      <c r="H1" s="27"/>
      <c r="I1" s="27"/>
    </row>
    <row r="2" s="22" customFormat="1" ht="16.5" customHeight="1" spans="1:9">
      <c r="I2" s="22" t="s">
        <v>1</v>
      </c>
    </row>
    <row r="3" s="22" customFormat="1" ht="45" customHeight="1" spans="1:9">
      <c r="A3" s="29" t="s">
        <v>99</v>
      </c>
      <c r="B3" s="29" t="s">
        <v>135</v>
      </c>
      <c r="C3" s="29" t="s">
        <v>101</v>
      </c>
      <c r="D3" s="29" t="s">
        <v>102</v>
      </c>
      <c r="E3" s="29" t="s">
        <v>103</v>
      </c>
      <c r="F3" s="29" t="s">
        <v>104</v>
      </c>
      <c r="G3" s="29" t="s">
        <v>105</v>
      </c>
      <c r="H3" s="29"/>
      <c r="I3" s="29" t="s">
        <v>106</v>
      </c>
    </row>
    <row r="4" s="22" customFormat="1" ht="30" customHeight="1" spans="1:9">
      <c r="A4" s="29"/>
      <c r="B4" s="29"/>
      <c r="C4" s="29"/>
      <c r="D4" s="29"/>
      <c r="E4" s="29"/>
      <c r="F4" s="29"/>
      <c r="G4" s="42" t="s">
        <v>107</v>
      </c>
      <c r="H4" s="42" t="s">
        <v>108</v>
      </c>
      <c r="I4" s="29"/>
    </row>
    <row r="5" s="22" customFormat="1" ht="16.5" customHeight="1" spans="1:9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</row>
    <row r="6" s="22" customFormat="1" ht="19.5" customHeight="1" spans="1:9">
      <c r="A6" s="26" t="s">
        <v>93</v>
      </c>
      <c r="B6" s="26" t="s">
        <v>93</v>
      </c>
      <c r="C6" s="26" t="s">
        <v>93</v>
      </c>
      <c r="D6" s="26" t="s">
        <v>79</v>
      </c>
      <c r="E6" s="30">
        <v>781.576774</v>
      </c>
      <c r="F6" s="30">
        <v>369.596902</v>
      </c>
      <c r="G6" s="30">
        <v>1.979872</v>
      </c>
      <c r="H6" s="30"/>
      <c r="I6" s="30">
        <v>410</v>
      </c>
    </row>
    <row r="7" s="22" customFormat="1" ht="19.5" customHeight="1" spans="1:9">
      <c r="A7" s="26"/>
      <c r="B7" s="26"/>
      <c r="C7" s="26" t="s">
        <v>109</v>
      </c>
      <c r="D7" s="26" t="s">
        <v>110</v>
      </c>
      <c r="E7" s="30">
        <v>781.576774</v>
      </c>
      <c r="F7" s="30">
        <v>369.596902</v>
      </c>
      <c r="G7" s="30">
        <v>1.979872</v>
      </c>
      <c r="H7" s="30"/>
      <c r="I7" s="30">
        <v>410</v>
      </c>
    </row>
    <row r="8" s="22" customFormat="1" ht="19.5" customHeight="1" spans="1:9">
      <c r="A8" s="26"/>
      <c r="B8" s="26"/>
      <c r="C8" s="26" t="s">
        <v>111</v>
      </c>
      <c r="D8" s="26" t="s">
        <v>112</v>
      </c>
      <c r="E8" s="30">
        <v>781.576774</v>
      </c>
      <c r="F8" s="30">
        <v>369.596902</v>
      </c>
      <c r="G8" s="30">
        <v>1.979872</v>
      </c>
      <c r="H8" s="30"/>
      <c r="I8" s="30">
        <v>410</v>
      </c>
    </row>
    <row r="9" s="22" customFormat="1" ht="19.5" customHeight="1" spans="1:9">
      <c r="A9" s="26" t="s">
        <v>113</v>
      </c>
      <c r="B9" s="26" t="s">
        <v>114</v>
      </c>
      <c r="C9" s="26" t="s">
        <v>115</v>
      </c>
      <c r="D9" s="26" t="s">
        <v>116</v>
      </c>
      <c r="E9" s="30">
        <v>371.576774</v>
      </c>
      <c r="F9" s="30">
        <v>369.596902</v>
      </c>
      <c r="G9" s="30">
        <v>1.979872</v>
      </c>
      <c r="H9" s="30"/>
      <c r="I9" s="30"/>
    </row>
    <row r="10" s="22" customFormat="1" ht="19.5" customHeight="1" spans="1:9">
      <c r="A10" s="26" t="s">
        <v>119</v>
      </c>
      <c r="B10" s="26" t="s">
        <v>120</v>
      </c>
      <c r="C10" s="26" t="s">
        <v>115</v>
      </c>
      <c r="D10" s="26" t="s">
        <v>116</v>
      </c>
      <c r="E10" s="30">
        <v>410</v>
      </c>
      <c r="F10" s="30"/>
      <c r="G10" s="30"/>
      <c r="H10" s="30"/>
      <c r="I10" s="30">
        <v>410</v>
      </c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topLeftCell="A4" workbookViewId="0">
      <selection activeCell="C7" sqref="C7"/>
    </sheetView>
  </sheetViews>
  <sheetFormatPr defaultColWidth="8" defaultRowHeight="12.75" customHeight="1" outlineLevelCol="6"/>
  <cols>
    <col min="1" max="1" width="20.25" style="22" customWidth="1"/>
    <col min="2" max="2" width="51.75" style="22" customWidth="1"/>
    <col min="3" max="3" width="21.75" style="22" customWidth="1"/>
    <col min="4" max="4" width="19.875" style="22" customWidth="1"/>
    <col min="5" max="5" width="21" style="22" customWidth="1"/>
    <col min="6" max="8" width="8" style="22" customWidth="1"/>
    <col min="9" max="16384" width="8" style="23"/>
  </cols>
  <sheetData>
    <row r="1" s="22" customFormat="1" ht="16.5" customHeight="1" spans="1:7">
      <c r="A1" s="31"/>
      <c r="B1" s="32"/>
      <c r="C1" s="32"/>
      <c r="D1" s="32"/>
      <c r="E1" s="32"/>
      <c r="F1" s="32"/>
      <c r="G1" s="32"/>
    </row>
    <row r="2" s="22" customFormat="1" ht="37.5" customHeight="1" spans="1:7">
      <c r="A2" s="33" t="s">
        <v>136</v>
      </c>
      <c r="B2" s="33"/>
      <c r="C2" s="33"/>
      <c r="D2" s="33"/>
      <c r="E2" s="33"/>
      <c r="F2" s="32"/>
      <c r="G2" s="32"/>
    </row>
    <row r="3" s="22" customFormat="1" ht="21" customHeight="1" spans="1:7">
      <c r="A3" s="32" t="s">
        <v>76</v>
      </c>
      <c r="B3" s="32"/>
      <c r="C3" s="32"/>
      <c r="D3" s="32"/>
      <c r="E3" s="32" t="s">
        <v>1</v>
      </c>
      <c r="F3" s="32"/>
      <c r="G3" s="32"/>
    </row>
    <row r="4" s="22" customFormat="1" ht="21" customHeight="1" spans="1:7">
      <c r="A4" s="35" t="s">
        <v>137</v>
      </c>
      <c r="B4" s="35"/>
      <c r="C4" s="35" t="s">
        <v>138</v>
      </c>
      <c r="D4" s="35"/>
      <c r="E4" s="35"/>
      <c r="F4" s="32"/>
      <c r="G4" s="32"/>
    </row>
    <row r="5" s="22" customFormat="1" ht="21" customHeight="1" spans="1:7">
      <c r="A5" s="35" t="s">
        <v>139</v>
      </c>
      <c r="B5" s="35" t="s">
        <v>100</v>
      </c>
      <c r="C5" s="35" t="s">
        <v>79</v>
      </c>
      <c r="D5" s="35" t="s">
        <v>140</v>
      </c>
      <c r="E5" s="35" t="s">
        <v>141</v>
      </c>
      <c r="F5" s="32"/>
      <c r="G5" s="32"/>
    </row>
    <row r="6" s="22" customFormat="1" ht="21" customHeight="1" spans="1:7">
      <c r="A6" s="38" t="s">
        <v>93</v>
      </c>
      <c r="B6" s="38" t="s">
        <v>79</v>
      </c>
      <c r="C6" s="39">
        <v>371.576774</v>
      </c>
      <c r="D6" s="39">
        <v>369.596902</v>
      </c>
      <c r="E6" s="39">
        <v>1.979872</v>
      </c>
      <c r="F6" s="32"/>
      <c r="G6" s="32"/>
    </row>
    <row r="7" s="22" customFormat="1" ht="21" customHeight="1" spans="1:7">
      <c r="A7" s="38" t="s">
        <v>142</v>
      </c>
      <c r="B7" s="38" t="s">
        <v>143</v>
      </c>
      <c r="C7" s="39">
        <v>369.596902</v>
      </c>
      <c r="D7" s="39">
        <v>369.596902</v>
      </c>
      <c r="E7" s="39">
        <v>0</v>
      </c>
      <c r="F7" s="32"/>
      <c r="G7" s="32"/>
    </row>
    <row r="8" s="22" customFormat="1" ht="21" customHeight="1" spans="1:7">
      <c r="A8" s="40" t="s">
        <v>144</v>
      </c>
      <c r="B8" s="40" t="s">
        <v>145</v>
      </c>
      <c r="C8" s="41">
        <v>4.8924</v>
      </c>
      <c r="D8" s="41">
        <v>4.8924</v>
      </c>
      <c r="E8" s="41">
        <v>0</v>
      </c>
    </row>
    <row r="9" s="22" customFormat="1" ht="21" customHeight="1" spans="1:7">
      <c r="A9" s="40" t="s">
        <v>146</v>
      </c>
      <c r="B9" s="40" t="s">
        <v>147</v>
      </c>
      <c r="C9" s="41">
        <v>0.642</v>
      </c>
      <c r="D9" s="41">
        <v>0.642</v>
      </c>
      <c r="E9" s="41">
        <v>0</v>
      </c>
    </row>
    <row r="10" s="22" customFormat="1" ht="21" customHeight="1" spans="1:7">
      <c r="A10" s="40" t="s">
        <v>148</v>
      </c>
      <c r="B10" s="40" t="s">
        <v>149</v>
      </c>
      <c r="C10" s="41">
        <v>3</v>
      </c>
      <c r="D10" s="41">
        <v>3</v>
      </c>
      <c r="E10" s="41">
        <v>0</v>
      </c>
    </row>
    <row r="11" s="22" customFormat="1" ht="21" customHeight="1" spans="1:7">
      <c r="A11" s="40" t="s">
        <v>150</v>
      </c>
      <c r="B11" s="40" t="s">
        <v>151</v>
      </c>
      <c r="C11" s="41">
        <v>2.034</v>
      </c>
      <c r="D11" s="41">
        <v>2.034</v>
      </c>
      <c r="E11" s="41">
        <v>0</v>
      </c>
    </row>
    <row r="12" s="22" customFormat="1" ht="21" customHeight="1" spans="1:7">
      <c r="A12" s="40" t="s">
        <v>152</v>
      </c>
      <c r="B12" s="40" t="s">
        <v>153</v>
      </c>
      <c r="C12" s="41">
        <v>1.694976</v>
      </c>
      <c r="D12" s="41">
        <v>1.694976</v>
      </c>
      <c r="E12" s="41">
        <v>0</v>
      </c>
    </row>
    <row r="13" s="22" customFormat="1" ht="21" customHeight="1" spans="1:7">
      <c r="A13" s="40" t="s">
        <v>154</v>
      </c>
      <c r="B13" s="40" t="s">
        <v>155</v>
      </c>
      <c r="C13" s="41">
        <v>0.847488</v>
      </c>
      <c r="D13" s="41">
        <v>0.847488</v>
      </c>
      <c r="E13" s="41">
        <v>0</v>
      </c>
    </row>
    <row r="14" s="22" customFormat="1" ht="21" customHeight="1" spans="1:7">
      <c r="A14" s="40" t="s">
        <v>156</v>
      </c>
      <c r="B14" s="40" t="s">
        <v>157</v>
      </c>
      <c r="C14" s="41">
        <v>0.55728</v>
      </c>
      <c r="D14" s="41">
        <v>0.55728</v>
      </c>
      <c r="E14" s="41">
        <v>0</v>
      </c>
    </row>
    <row r="15" s="22" customFormat="1" ht="21" customHeight="1" spans="1:7">
      <c r="A15" s="40" t="s">
        <v>158</v>
      </c>
      <c r="B15" s="40" t="s">
        <v>159</v>
      </c>
      <c r="C15" s="41">
        <v>0.00743</v>
      </c>
      <c r="D15" s="41">
        <v>0.00743</v>
      </c>
      <c r="E15" s="41">
        <v>0</v>
      </c>
    </row>
    <row r="16" s="22" customFormat="1" ht="21" customHeight="1" spans="1:7">
      <c r="A16" s="40" t="s">
        <v>160</v>
      </c>
      <c r="B16" s="40" t="s">
        <v>161</v>
      </c>
      <c r="C16" s="41">
        <v>0.876528</v>
      </c>
      <c r="D16" s="41">
        <v>0.876528</v>
      </c>
      <c r="E16" s="41">
        <v>0</v>
      </c>
    </row>
    <row r="17" s="22" customFormat="1" ht="21" customHeight="1" spans="1:5">
      <c r="A17" s="40" t="s">
        <v>162</v>
      </c>
      <c r="B17" s="40" t="s">
        <v>163</v>
      </c>
      <c r="C17" s="41">
        <v>355.0448</v>
      </c>
      <c r="D17" s="41">
        <v>355.0448</v>
      </c>
      <c r="E17" s="41">
        <v>0</v>
      </c>
    </row>
    <row r="18" s="22" customFormat="1" ht="21" customHeight="1" spans="1:5">
      <c r="A18" s="38" t="s">
        <v>164</v>
      </c>
      <c r="B18" s="38" t="s">
        <v>165</v>
      </c>
      <c r="C18" s="39">
        <v>1.979872</v>
      </c>
      <c r="D18" s="39">
        <v>0</v>
      </c>
      <c r="E18" s="39">
        <v>1.979872</v>
      </c>
    </row>
    <row r="19" s="22" customFormat="1" ht="21" customHeight="1" spans="1:5">
      <c r="A19" s="40" t="s">
        <v>166</v>
      </c>
      <c r="B19" s="40" t="s">
        <v>167</v>
      </c>
      <c r="C19" s="41">
        <v>1.16</v>
      </c>
      <c r="D19" s="41">
        <v>0</v>
      </c>
      <c r="E19" s="41">
        <v>1.16</v>
      </c>
    </row>
    <row r="20" s="22" customFormat="1" ht="21" customHeight="1" spans="1:5">
      <c r="A20" s="40" t="s">
        <v>168</v>
      </c>
      <c r="B20" s="40" t="s">
        <v>169</v>
      </c>
      <c r="C20" s="41">
        <v>0.1</v>
      </c>
      <c r="D20" s="41">
        <v>0</v>
      </c>
      <c r="E20" s="41">
        <v>0.1</v>
      </c>
    </row>
    <row r="21" s="22" customFormat="1" ht="21" customHeight="1" spans="1:5">
      <c r="A21" s="40" t="s">
        <v>170</v>
      </c>
      <c r="B21" s="40" t="s">
        <v>171</v>
      </c>
      <c r="C21" s="41">
        <v>0.016</v>
      </c>
      <c r="D21" s="41">
        <v>0</v>
      </c>
      <c r="E21" s="41">
        <v>0.016</v>
      </c>
    </row>
    <row r="22" s="22" customFormat="1" ht="21" customHeight="1" spans="1:5">
      <c r="A22" s="40" t="s">
        <v>172</v>
      </c>
      <c r="B22" s="40" t="s">
        <v>173</v>
      </c>
      <c r="C22" s="41">
        <v>0.056</v>
      </c>
      <c r="D22" s="41">
        <v>0</v>
      </c>
      <c r="E22" s="41">
        <v>0.056</v>
      </c>
    </row>
    <row r="23" s="22" customFormat="1" ht="21" customHeight="1" spans="1:5">
      <c r="A23" s="40" t="s">
        <v>174</v>
      </c>
      <c r="B23" s="40" t="s">
        <v>175</v>
      </c>
      <c r="C23" s="41">
        <v>0.04</v>
      </c>
      <c r="D23" s="41">
        <v>0</v>
      </c>
      <c r="E23" s="41">
        <v>0.04</v>
      </c>
    </row>
    <row r="24" s="22" customFormat="1" ht="21" customHeight="1" spans="1:5">
      <c r="A24" s="40" t="s">
        <v>176</v>
      </c>
      <c r="B24" s="40" t="s">
        <v>177</v>
      </c>
      <c r="C24" s="41">
        <v>0.072</v>
      </c>
      <c r="D24" s="41">
        <v>0</v>
      </c>
      <c r="E24" s="41">
        <v>0.072</v>
      </c>
    </row>
    <row r="25" s="22" customFormat="1" ht="21" customHeight="1" spans="1:5">
      <c r="A25" s="40" t="s">
        <v>178</v>
      </c>
      <c r="B25" s="40" t="s">
        <v>179</v>
      </c>
      <c r="C25" s="41">
        <v>0.128</v>
      </c>
      <c r="D25" s="41">
        <v>0</v>
      </c>
      <c r="E25" s="41">
        <v>0.128</v>
      </c>
    </row>
    <row r="26" s="22" customFormat="1" ht="21" customHeight="1" spans="1:5">
      <c r="A26" s="40" t="s">
        <v>180</v>
      </c>
      <c r="B26" s="40" t="s">
        <v>181</v>
      </c>
      <c r="C26" s="41">
        <v>0.056</v>
      </c>
      <c r="D26" s="41">
        <v>0</v>
      </c>
      <c r="E26" s="41">
        <v>0.056</v>
      </c>
    </row>
    <row r="27" s="22" customFormat="1" ht="21" customHeight="1" spans="1:5">
      <c r="A27" s="40" t="s">
        <v>182</v>
      </c>
      <c r="B27" s="40" t="s">
        <v>183</v>
      </c>
      <c r="C27" s="41">
        <v>0.024</v>
      </c>
      <c r="D27" s="41">
        <v>0</v>
      </c>
      <c r="E27" s="41">
        <v>0.024</v>
      </c>
    </row>
    <row r="28" s="22" customFormat="1" ht="21" customHeight="1" spans="1:5">
      <c r="A28" s="40" t="s">
        <v>184</v>
      </c>
      <c r="B28" s="40" t="s">
        <v>185</v>
      </c>
      <c r="C28" s="41">
        <v>0.032</v>
      </c>
      <c r="D28" s="41">
        <v>0</v>
      </c>
      <c r="E28" s="41">
        <v>0.032</v>
      </c>
    </row>
    <row r="29" s="22" customFormat="1" ht="21" customHeight="1" spans="1:5">
      <c r="A29" s="40" t="s">
        <v>186</v>
      </c>
      <c r="B29" s="40" t="s">
        <v>187</v>
      </c>
      <c r="C29" s="41">
        <v>0.211872</v>
      </c>
      <c r="D29" s="41">
        <v>0</v>
      </c>
      <c r="E29" s="41">
        <v>0.211872</v>
      </c>
    </row>
    <row r="30" s="22" customFormat="1" ht="21" customHeight="1" spans="1:5">
      <c r="A30" s="40" t="s">
        <v>188</v>
      </c>
      <c r="B30" s="40" t="s">
        <v>189</v>
      </c>
      <c r="C30" s="41">
        <v>0.084</v>
      </c>
      <c r="D30" s="41">
        <v>0</v>
      </c>
      <c r="E30" s="41">
        <v>0.084</v>
      </c>
    </row>
    <row r="31" s="22" customFormat="1" ht="21" customHeight="1" spans="1:5">
      <c r="A31" s="38" t="s">
        <v>190</v>
      </c>
      <c r="B31" s="38" t="s">
        <v>191</v>
      </c>
      <c r="C31" s="39">
        <v>0</v>
      </c>
      <c r="D31" s="39">
        <v>0</v>
      </c>
      <c r="E31" s="39">
        <v>0</v>
      </c>
    </row>
    <row r="32" s="22" customFormat="1" ht="21" customHeight="1" spans="1:5">
      <c r="A32" s="40" t="s">
        <v>192</v>
      </c>
      <c r="B32" s="40" t="s">
        <v>193</v>
      </c>
      <c r="C32" s="41">
        <v>0</v>
      </c>
      <c r="D32" s="41">
        <v>0</v>
      </c>
      <c r="E32" s="41">
        <v>0</v>
      </c>
    </row>
    <row r="33" s="22" customFormat="1" ht="15"/>
    <row r="34" s="22" customFormat="1" ht="21" customHeight="1" spans="1:7">
      <c r="A34" s="32"/>
      <c r="B34" s="32"/>
      <c r="C34" s="32"/>
      <c r="D34" s="32"/>
      <c r="E34" s="32"/>
      <c r="F34" s="32"/>
      <c r="G34" s="32"/>
    </row>
    <row r="35" s="22" customFormat="1" ht="21" customHeight="1" spans="1:7">
      <c r="A35" s="32"/>
      <c r="B35" s="32"/>
      <c r="C35" s="32"/>
      <c r="D35" s="32"/>
      <c r="E35" s="32"/>
      <c r="F35" s="32"/>
      <c r="G35" s="32"/>
    </row>
    <row r="36" s="22" customFormat="1" ht="21" customHeight="1" spans="1:7">
      <c r="A36" s="32"/>
      <c r="B36" s="32"/>
      <c r="C36" s="32"/>
      <c r="D36" s="32"/>
      <c r="E36" s="32"/>
      <c r="F36" s="32"/>
      <c r="G36" s="32"/>
    </row>
    <row r="37" s="22" customFormat="1" ht="21" customHeight="1" spans="1:7">
      <c r="A37" s="32"/>
      <c r="B37" s="32"/>
      <c r="C37" s="32"/>
      <c r="D37" s="32"/>
      <c r="E37" s="32"/>
      <c r="F37" s="32"/>
      <c r="G37" s="32"/>
    </row>
    <row r="38" s="22" customFormat="1" ht="21" customHeight="1" spans="1:7">
      <c r="A38" s="32"/>
      <c r="B38" s="32"/>
      <c r="C38" s="32"/>
      <c r="D38" s="32"/>
      <c r="E38" s="32"/>
      <c r="F38" s="32"/>
      <c r="G38" s="32"/>
    </row>
    <row r="39" s="22" customFormat="1" ht="21" customHeight="1" spans="1:7">
      <c r="A39" s="32"/>
      <c r="B39" s="32"/>
      <c r="C39" s="32"/>
      <c r="D39" s="32"/>
      <c r="E39" s="32"/>
      <c r="F39" s="32"/>
      <c r="G39" s="32"/>
    </row>
    <row r="40" s="22" customFormat="1" ht="21" customHeight="1" spans="1:7">
      <c r="A40" s="32"/>
      <c r="B40" s="32"/>
      <c r="C40" s="32"/>
      <c r="D40" s="32"/>
      <c r="E40" s="32"/>
      <c r="F40" s="32"/>
      <c r="G40" s="32"/>
    </row>
    <row r="41" s="22" customFormat="1" ht="21" customHeight="1" spans="1:7">
      <c r="A41" s="32"/>
      <c r="B41" s="32"/>
      <c r="C41" s="32"/>
      <c r="D41" s="32"/>
      <c r="E41" s="32"/>
      <c r="F41" s="32"/>
      <c r="G41" s="32"/>
    </row>
    <row r="42" s="22" customFormat="1" ht="15" spans="1:7">
      <c r="A42" s="32"/>
      <c r="B42" s="32"/>
      <c r="C42" s="32"/>
      <c r="D42" s="32"/>
      <c r="E42" s="32"/>
      <c r="F42" s="32"/>
      <c r="G42" s="3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D19" sqref="D19"/>
    </sheetView>
  </sheetViews>
  <sheetFormatPr defaultColWidth="8" defaultRowHeight="12.75" customHeight="1" outlineLevelCol="5"/>
  <cols>
    <col min="1" max="1" width="18.375" style="22" customWidth="1"/>
    <col min="2" max="3" width="17.25" style="22" customWidth="1"/>
    <col min="4" max="4" width="19.125" style="22" customWidth="1"/>
    <col min="5" max="5" width="17.375" style="22" customWidth="1"/>
    <col min="6" max="6" width="26.25" style="22" customWidth="1"/>
    <col min="7" max="7" width="8" style="22" customWidth="1"/>
    <col min="8" max="16384" width="8" style="23"/>
  </cols>
  <sheetData>
    <row r="1" s="22" customFormat="1" ht="18" customHeight="1" spans="1:6">
      <c r="A1" s="31"/>
    </row>
    <row r="2" s="22" customFormat="1" ht="37.5" customHeight="1" spans="1:6">
      <c r="A2" s="33" t="s">
        <v>194</v>
      </c>
      <c r="B2" s="33"/>
      <c r="C2" s="33"/>
      <c r="D2" s="33"/>
      <c r="E2" s="33"/>
      <c r="F2" s="33"/>
    </row>
    <row r="3" s="22" customFormat="1" ht="21" customHeight="1" spans="1:6">
      <c r="A3" s="32" t="s">
        <v>76</v>
      </c>
      <c r="F3" s="34" t="s">
        <v>195</v>
      </c>
    </row>
    <row r="4" s="22" customFormat="1" ht="21" customHeight="1" spans="1:6">
      <c r="A4" s="36" t="s">
        <v>196</v>
      </c>
      <c r="B4" s="36" t="s">
        <v>197</v>
      </c>
      <c r="C4" s="35" t="s">
        <v>198</v>
      </c>
      <c r="D4" s="35"/>
      <c r="E4" s="35"/>
      <c r="F4" s="35" t="s">
        <v>199</v>
      </c>
    </row>
    <row r="5" s="22" customFormat="1" ht="21" customHeight="1" spans="1:6">
      <c r="A5" s="36"/>
      <c r="B5" s="36"/>
      <c r="C5" s="35" t="s">
        <v>82</v>
      </c>
      <c r="D5" s="35" t="s">
        <v>200</v>
      </c>
      <c r="E5" s="35" t="s">
        <v>201</v>
      </c>
      <c r="F5" s="35"/>
    </row>
    <row r="6" s="22" customFormat="1" ht="21" customHeight="1" spans="1:6">
      <c r="A6" s="37">
        <v>0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</row>
    <row r="7" s="22" customFormat="1" ht="21" customHeight="1"/>
    <row r="8" s="22" customFormat="1" ht="21" customHeight="1"/>
    <row r="9" s="22" customFormat="1" ht="21" customHeight="1"/>
    <row r="10" s="22" customFormat="1" ht="21" customHeight="1"/>
    <row r="11" s="22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F2"/>
    <mergeCell ref="C4:E4"/>
    <mergeCell ref="A4:A5"/>
    <mergeCell ref="B4:B5"/>
    <mergeCell ref="F4:F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1" sqref="A1"/>
    </sheetView>
  </sheetViews>
  <sheetFormatPr defaultColWidth="8" defaultRowHeight="12.75" customHeight="1" outlineLevelCol="6"/>
  <cols>
    <col min="1" max="1" width="15.75" style="22" customWidth="1"/>
    <col min="2" max="2" width="35.625" style="22" customWidth="1"/>
    <col min="3" max="5" width="20" style="22" customWidth="1"/>
    <col min="6" max="8" width="8" style="22" customWidth="1"/>
    <col min="9" max="16384" width="8" style="23"/>
  </cols>
  <sheetData>
    <row r="1" s="22" customFormat="1" ht="16.5" customHeight="1" spans="1:7">
      <c r="A1" s="31"/>
      <c r="B1" s="32"/>
      <c r="C1" s="32"/>
      <c r="D1" s="32"/>
      <c r="E1" s="32"/>
      <c r="F1" s="32"/>
      <c r="G1" s="32"/>
    </row>
    <row r="2" s="22" customFormat="1" ht="37.5" customHeight="1" spans="1:7">
      <c r="A2" s="33" t="s">
        <v>202</v>
      </c>
      <c r="B2" s="33"/>
      <c r="C2" s="33"/>
      <c r="D2" s="33"/>
      <c r="E2" s="33"/>
      <c r="F2" s="32"/>
      <c r="G2" s="32"/>
    </row>
    <row r="3" s="22" customFormat="1" ht="21" customHeight="1" spans="1:7">
      <c r="A3" s="32" t="s">
        <v>76</v>
      </c>
      <c r="B3" s="32"/>
      <c r="C3" s="32"/>
      <c r="D3" s="32"/>
      <c r="E3" s="34" t="s">
        <v>1</v>
      </c>
      <c r="F3" s="32"/>
      <c r="G3" s="32"/>
    </row>
    <row r="4" s="22" customFormat="1" ht="21" customHeight="1" spans="1:7">
      <c r="A4" s="35" t="s">
        <v>139</v>
      </c>
      <c r="B4" s="35" t="s">
        <v>100</v>
      </c>
      <c r="C4" s="35" t="s">
        <v>203</v>
      </c>
      <c r="D4" s="35"/>
      <c r="E4" s="35"/>
      <c r="F4" s="32"/>
      <c r="G4" s="32"/>
    </row>
    <row r="5" s="22" customFormat="1" ht="21" customHeight="1" spans="1:7">
      <c r="A5" s="35"/>
      <c r="B5" s="35"/>
      <c r="C5" s="35" t="s">
        <v>79</v>
      </c>
      <c r="D5" s="35" t="s">
        <v>204</v>
      </c>
      <c r="E5" s="35" t="s">
        <v>205</v>
      </c>
      <c r="F5" s="32"/>
      <c r="G5" s="32"/>
    </row>
    <row r="6" s="22" customFormat="1" ht="21" customHeight="1" spans="1:7">
      <c r="A6" s="32"/>
      <c r="B6" s="32"/>
      <c r="C6" s="32"/>
      <c r="D6" s="32"/>
      <c r="E6" s="32"/>
      <c r="F6" s="32"/>
      <c r="G6" s="32"/>
    </row>
    <row r="7" s="22" customFormat="1" ht="21" customHeight="1" spans="1:7">
      <c r="A7" s="32"/>
      <c r="B7" s="32"/>
      <c r="C7" s="32"/>
      <c r="D7" s="32"/>
      <c r="E7" s="32"/>
      <c r="F7" s="32"/>
      <c r="G7" s="32"/>
    </row>
    <row r="8" s="22" customFormat="1" ht="21" customHeight="1" spans="1:7">
      <c r="A8" s="32"/>
      <c r="B8" s="32"/>
      <c r="C8" s="32"/>
      <c r="D8" s="32"/>
      <c r="E8" s="32"/>
      <c r="F8" s="32"/>
      <c r="G8" s="32"/>
    </row>
    <row r="9" s="22" customFormat="1" ht="21" customHeight="1" spans="1:7">
      <c r="A9" s="32"/>
      <c r="B9" s="32"/>
      <c r="C9" s="32"/>
      <c r="D9" s="32"/>
      <c r="E9" s="32"/>
      <c r="F9" s="32"/>
      <c r="G9" s="32"/>
    </row>
    <row r="10" s="22" customFormat="1" ht="21" customHeight="1" spans="1:7">
      <c r="A10" s="32"/>
      <c r="B10" s="32"/>
      <c r="C10" s="32"/>
      <c r="D10" s="32"/>
      <c r="E10" s="32"/>
      <c r="F10" s="32"/>
      <c r="G10" s="32"/>
    </row>
    <row r="11" s="22" customFormat="1" ht="21" customHeight="1" spans="1:7">
      <c r="A11" s="32"/>
      <c r="B11" s="32"/>
      <c r="C11" s="32"/>
      <c r="D11" s="32"/>
      <c r="E11" s="32"/>
      <c r="F11" s="32"/>
      <c r="G11" s="32"/>
    </row>
    <row r="12" s="22" customFormat="1" ht="21" customHeight="1" spans="1:7">
      <c r="A12" s="32"/>
      <c r="B12" s="32"/>
      <c r="C12" s="32"/>
      <c r="D12" s="32"/>
      <c r="E12" s="32"/>
      <c r="F12" s="32"/>
      <c r="G12" s="32"/>
    </row>
    <row r="13" s="22" customFormat="1" ht="21" customHeight="1" spans="1:7">
      <c r="A13" s="32"/>
      <c r="B13" s="32"/>
      <c r="C13" s="32"/>
      <c r="D13" s="32"/>
      <c r="E13" s="32"/>
      <c r="F13" s="32"/>
      <c r="G13" s="32"/>
    </row>
    <row r="14" s="22" customFormat="1" ht="15" spans="1:7">
      <c r="A14" s="32"/>
      <c r="B14" s="32"/>
      <c r="C14" s="32"/>
      <c r="D14" s="32"/>
      <c r="E14" s="32"/>
      <c r="F14" s="32"/>
      <c r="G14" s="3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E2"/>
    <mergeCell ref="C4:E4"/>
    <mergeCell ref="A4:A5"/>
    <mergeCell ref="B4:B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SheetLayoutView="60" workbookViewId="0">
      <selection activeCell="D23" sqref="D23"/>
    </sheetView>
  </sheetViews>
  <sheetFormatPr defaultColWidth="8" defaultRowHeight="12.75" customHeight="1"/>
  <cols>
    <col min="1" max="1" width="8" style="22" customWidth="1"/>
    <col min="2" max="2" width="21.75" style="22" customWidth="1"/>
    <col min="3" max="3" width="19.5" style="22" customWidth="1"/>
    <col min="4" max="4" width="20.875" style="22" customWidth="1"/>
    <col min="5" max="5" width="18.375" style="22" customWidth="1"/>
    <col min="6" max="6" width="19.25" style="22" customWidth="1"/>
    <col min="7" max="7" width="13.25" style="22" customWidth="1"/>
    <col min="8" max="8" width="11.875" style="22" customWidth="1"/>
    <col min="9" max="9" width="11.25" style="22" customWidth="1"/>
    <col min="10" max="10" width="9.25" style="22" customWidth="1"/>
    <col min="11" max="11" width="8" style="22" customWidth="1"/>
    <col min="12" max="12" width="12.625" style="22" customWidth="1"/>
    <col min="13" max="13" width="9.125" style="22" customWidth="1"/>
    <col min="14" max="14" width="8.75" style="22" customWidth="1"/>
    <col min="15" max="15" width="8" style="22" customWidth="1"/>
    <col min="16" max="16384" width="8" style="23"/>
  </cols>
  <sheetData>
    <row r="1" s="22" customFormat="1" ht="24" customHeight="1" spans="1:14">
      <c r="A1" s="27" t="s">
        <v>206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2" customFormat="1" ht="15.75" customHeight="1" spans="1:14">
      <c r="N2" s="22" t="s">
        <v>207</v>
      </c>
    </row>
    <row r="3" s="22" customFormat="1" ht="30" customHeight="1" spans="1:14">
      <c r="A3" s="29" t="s">
        <v>208</v>
      </c>
      <c r="B3" s="29" t="s">
        <v>102</v>
      </c>
      <c r="C3" s="29" t="s">
        <v>4</v>
      </c>
      <c r="D3" s="29" t="s">
        <v>209</v>
      </c>
      <c r="E3" s="29" t="s">
        <v>210</v>
      </c>
      <c r="F3" s="29" t="s">
        <v>211</v>
      </c>
      <c r="G3" s="29" t="s">
        <v>212</v>
      </c>
      <c r="H3" s="29" t="s">
        <v>213</v>
      </c>
      <c r="I3" s="29" t="s">
        <v>214</v>
      </c>
      <c r="J3" s="29" t="s">
        <v>215</v>
      </c>
      <c r="K3" s="29" t="s">
        <v>216</v>
      </c>
      <c r="L3" s="29" t="s">
        <v>217</v>
      </c>
      <c r="M3" s="29"/>
      <c r="N3" s="29"/>
    </row>
    <row r="4" s="22" customFormat="1" ht="45" customHeight="1" spans="1:14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 t="s">
        <v>218</v>
      </c>
      <c r="M4" s="29" t="s">
        <v>219</v>
      </c>
      <c r="N4" s="29" t="s">
        <v>220</v>
      </c>
    </row>
    <row r="5" s="22" customFormat="1" ht="16.5" customHeight="1" spans="1:14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5">
        <v>12</v>
      </c>
      <c r="M5" s="25">
        <v>13</v>
      </c>
      <c r="N5" s="25">
        <v>14</v>
      </c>
    </row>
    <row r="6" s="22" customFormat="1" ht="18.75" customHeight="1" spans="1:14">
      <c r="A6" s="26" t="s">
        <v>93</v>
      </c>
      <c r="B6" s="26" t="s">
        <v>79</v>
      </c>
      <c r="C6" s="26" t="s">
        <v>93</v>
      </c>
      <c r="D6" s="26" t="s">
        <v>93</v>
      </c>
      <c r="E6" s="26" t="s">
        <v>93</v>
      </c>
      <c r="F6" s="26" t="s">
        <v>93</v>
      </c>
      <c r="G6" s="26" t="s">
        <v>93</v>
      </c>
      <c r="H6" s="26" t="s">
        <v>93</v>
      </c>
      <c r="I6" s="25"/>
      <c r="J6" s="25"/>
      <c r="K6" s="26" t="s">
        <v>93</v>
      </c>
      <c r="L6" s="30">
        <v>12000</v>
      </c>
      <c r="M6" s="30"/>
      <c r="N6" s="30">
        <v>12000</v>
      </c>
    </row>
    <row r="7" s="22" customFormat="1" ht="18.75" customHeight="1" spans="1:14">
      <c r="A7" s="26" t="s">
        <v>109</v>
      </c>
      <c r="B7" s="26" t="s">
        <v>110</v>
      </c>
      <c r="C7" s="26"/>
      <c r="D7" s="26"/>
      <c r="E7" s="26"/>
      <c r="F7" s="26"/>
      <c r="G7" s="26"/>
      <c r="H7" s="26"/>
      <c r="I7" s="25"/>
      <c r="J7" s="25"/>
      <c r="K7" s="26"/>
      <c r="L7" s="30">
        <v>12000</v>
      </c>
      <c r="M7" s="30"/>
      <c r="N7" s="30">
        <v>12000</v>
      </c>
    </row>
    <row r="8" s="22" customFormat="1" ht="18.75" customHeight="1" spans="1:14">
      <c r="A8" s="26" t="s">
        <v>111</v>
      </c>
      <c r="B8" s="26" t="s">
        <v>112</v>
      </c>
      <c r="C8" s="26"/>
      <c r="D8" s="26"/>
      <c r="E8" s="26"/>
      <c r="F8" s="26"/>
      <c r="G8" s="26"/>
      <c r="H8" s="26"/>
      <c r="I8" s="25"/>
      <c r="J8" s="25"/>
      <c r="K8" s="26"/>
      <c r="L8" s="30">
        <v>12000</v>
      </c>
      <c r="M8" s="30"/>
      <c r="N8" s="30">
        <v>12000</v>
      </c>
    </row>
    <row r="9" s="22" customFormat="1" ht="18.75" customHeight="1" spans="1:14">
      <c r="A9" s="26" t="s">
        <v>115</v>
      </c>
      <c r="B9" s="26" t="s">
        <v>116</v>
      </c>
      <c r="C9" s="26" t="s">
        <v>221</v>
      </c>
      <c r="D9" s="26" t="s">
        <v>222</v>
      </c>
      <c r="E9" s="26" t="s">
        <v>223</v>
      </c>
      <c r="F9" s="26" t="s">
        <v>224</v>
      </c>
      <c r="G9" s="26" t="s">
        <v>225</v>
      </c>
      <c r="H9" s="26" t="s">
        <v>226</v>
      </c>
      <c r="I9" s="25">
        <v>60</v>
      </c>
      <c r="J9" s="25">
        <v>200</v>
      </c>
      <c r="K9" s="26" t="s">
        <v>227</v>
      </c>
      <c r="L9" s="30">
        <v>12000</v>
      </c>
      <c r="M9" s="30"/>
      <c r="N9" s="30">
        <v>12000</v>
      </c>
    </row>
    <row r="10" s="22" customFormat="1" ht="15"/>
    <row r="11" s="22" customFormat="1" ht="15"/>
  </sheetData>
  <sheetProtection sheet="1" formatCells="0" formatColumns="0" formatRows="0" insertRows="0" insertColumns="0" insertHyperlinks="0" deleteColumns="0" deleteRows="0" sort="0" autoFilter="0" pivotTables="0"/>
  <mergeCells count="13">
    <mergeCell ref="A1:N1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  <vt:lpstr>11.项目支出绩效目标申报表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王渊/信息中心/潜江市交通运输局</dc:creator>
  <cp:lastModifiedBy>Get√</cp:lastModifiedBy>
  <dcterms:created xsi:type="dcterms:W3CDTF">2026-02-03T01:05:00Z</dcterms:created>
  <dcterms:modified xsi:type="dcterms:W3CDTF">2026-02-03T01:08:04Z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3172C65DCA3544A39F9C50B5800CF174_13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