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.部门收支总表" sheetId="2" r:id="rId1"/>
    <sheet name="2.收入总表" sheetId="3" r:id="rId2"/>
    <sheet name="3.部门支出总表" sheetId="4" r:id="rId3"/>
    <sheet name="4.财政拨款收支总表" sheetId="5" r:id="rId4"/>
    <sheet name="5.一般公共预算支出" sheetId="6" r:id="rId5"/>
    <sheet name="6.基本支出" sheetId="7" r:id="rId6"/>
    <sheet name="7.三公" sheetId="8" r:id="rId7"/>
    <sheet name="8.政府性基金" sheetId="9" r:id="rId8"/>
    <sheet name="9.政府采购预算表" sheetId="10" r:id="rId9"/>
    <sheet name="10.项目支出表" sheetId="11" r:id="rId10"/>
    <sheet name="11.项目支出绩效目标申报表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<sst xmlns="http://schemas.openxmlformats.org/spreadsheetml/2006/main" count="664" uniqueCount="344">
  <si>
    <t>部门收支总表</t>
  </si>
  <si>
    <t>部门/单位：潜江市港航海事事业发展中心</t>
  </si>
  <si>
    <t>单位：万元</t>
  </si>
  <si>
    <t>收          入</t>
  </si>
  <si>
    <t>支             出</t>
  </si>
  <si>
    <t>项目</t>
  </si>
  <si>
    <t>预算数</t>
  </si>
  <si>
    <t>项目（按支出功能分类）</t>
  </si>
  <si>
    <t>一、一般公共预算财政拨款收入</t>
  </si>
  <si>
    <t>201一般公共服务支出</t>
  </si>
  <si>
    <t>支出类别分类</t>
  </si>
  <si>
    <t>二、政府性基金预算财政拨款收入</t>
  </si>
  <si>
    <t>204公共安全支出</t>
  </si>
  <si>
    <t>一、人员类项目支出</t>
  </si>
  <si>
    <t>三、国有资本经营预算财政拨款收入</t>
  </si>
  <si>
    <t>205教育支出</t>
  </si>
  <si>
    <t xml:space="preserve">    工资福利支出</t>
  </si>
  <si>
    <t>四、财政专户管理资金收入</t>
  </si>
  <si>
    <t>206科学技术支出</t>
  </si>
  <si>
    <t xml:space="preserve">    对个人和家庭的补助</t>
  </si>
  <si>
    <t>五、单位资金收入</t>
  </si>
  <si>
    <t>207文化旅游体育与传媒支出</t>
  </si>
  <si>
    <t>二、运转类项目支出</t>
  </si>
  <si>
    <t xml:space="preserve">  其中：事业收入</t>
  </si>
  <si>
    <t>208社会保障和就业支出</t>
  </si>
  <si>
    <t xml:space="preserve">    公用经费项目支出</t>
  </si>
  <si>
    <t xml:space="preserve">     上级补助收入</t>
  </si>
  <si>
    <t>210卫生健康支出</t>
  </si>
  <si>
    <t xml:space="preserve">    其他运转类项目支出</t>
  </si>
  <si>
    <t xml:space="preserve">     附属单位上缴收入</t>
  </si>
  <si>
    <t>211节能环保支出</t>
  </si>
  <si>
    <t>三、特定目标类项目支出</t>
  </si>
  <si>
    <t xml:space="preserve">     事业单位经营收入</t>
  </si>
  <si>
    <t>212城乡社区支出</t>
  </si>
  <si>
    <t xml:space="preserve">    本级支出项目</t>
  </si>
  <si>
    <t xml:space="preserve">     其他收入</t>
  </si>
  <si>
    <t>213农林水支出</t>
  </si>
  <si>
    <t xml:space="preserve">    转移性支出项目</t>
  </si>
  <si>
    <t>214交通运输支出</t>
  </si>
  <si>
    <t>215资源勘探信息等支出</t>
  </si>
  <si>
    <t>216商业服务业等支出</t>
  </si>
  <si>
    <t>217金融支出</t>
  </si>
  <si>
    <t>部门预算支出经济分类</t>
  </si>
  <si>
    <t>219援助其他地区支出</t>
  </si>
  <si>
    <t>301工资福利支出</t>
  </si>
  <si>
    <t>220自然资源海洋气象等支出</t>
  </si>
  <si>
    <t>302商品和服务支出</t>
  </si>
  <si>
    <t>221住房保障支出</t>
  </si>
  <si>
    <t>303对个人和家庭的补助</t>
  </si>
  <si>
    <t>222粮油物资储备支出</t>
  </si>
  <si>
    <t>307债务利息及费用支出</t>
  </si>
  <si>
    <t>224灾害防治及应急管理支出</t>
  </si>
  <si>
    <t>309资本性支出(基本建设)</t>
  </si>
  <si>
    <t>227预备费</t>
  </si>
  <si>
    <t>310资本性支出</t>
  </si>
  <si>
    <t>229其他支出</t>
  </si>
  <si>
    <t>311对企业补助(基本建设)</t>
  </si>
  <si>
    <t>230转移性支出</t>
  </si>
  <si>
    <t>312对企业补助</t>
  </si>
  <si>
    <t>231债务还本支出</t>
  </si>
  <si>
    <t>313对社会保障基金补助</t>
  </si>
  <si>
    <t>232债务付息支出</t>
  </si>
  <si>
    <t>399其他支出</t>
  </si>
  <si>
    <t>233债务发行费用支出</t>
  </si>
  <si>
    <t>223国有资本经营支出</t>
  </si>
  <si>
    <t>203国防支出</t>
  </si>
  <si>
    <t>209社会保险基金支出</t>
  </si>
  <si>
    <t>本年收入合计</t>
  </si>
  <si>
    <t>本年支出合计</t>
  </si>
  <si>
    <t>六、上年结余结转</t>
  </si>
  <si>
    <t>结转下年</t>
  </si>
  <si>
    <t xml:space="preserve">    其中：一般公共预算</t>
  </si>
  <si>
    <t xml:space="preserve">       政府性基金预算</t>
  </si>
  <si>
    <t xml:space="preserve">       单位资金</t>
  </si>
  <si>
    <t>收入总计</t>
  </si>
  <si>
    <t>支出总计</t>
  </si>
  <si>
    <t>收入总表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</si>
  <si>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</si>
  <si>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</si>
  <si>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</si>
  <si>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</si>
  <si>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</si>
  <si>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</si>
  <si>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</si>
  <si>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</si>
  <si>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</si>
  <si>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</si>
  <si>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</si>
  <si>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</si>
  <si>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</si>
  <si>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</si>
  <si>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</si>
  <si>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</si>
  <si>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/>
  </si>
  <si>
    <t>227</t>
  </si>
  <si>
    <t>潜江市交通运输局</t>
  </si>
  <si>
    <t>　227007</t>
  </si>
  <si>
    <t>　潜江市港航海事事业发展中心</t>
  </si>
  <si>
    <t>部门支出总表（支出功能科目）</t>
  </si>
  <si>
    <t>功能科目编码</t>
  </si>
  <si>
    <t>科目名称</t>
  </si>
  <si>
    <t>单位编码</t>
  </si>
  <si>
    <t>单位名称</t>
  </si>
  <si>
    <t>总计</t>
  </si>
  <si>
    <t>人员类项目支出</t>
  </si>
  <si>
    <t>运转类项目支出</t>
  </si>
  <si>
    <t>特定目标类项目支出</t>
  </si>
  <si>
    <t>公用经费项目支出</t>
  </si>
  <si>
    <t>其他运转类项目支出</t>
  </si>
  <si>
    <t>06</t>
  </si>
  <si>
    <t>经济建设科</t>
  </si>
  <si>
    <t>　227</t>
  </si>
  <si>
    <t>　潜江市交通运输局</t>
  </si>
  <si>
    <t>2140102</t>
  </si>
  <si>
    <t>一般行政管理事务</t>
  </si>
  <si>
    <t>　　227007</t>
  </si>
  <si>
    <t>　　潜江市港航海事事业发展中心</t>
  </si>
  <si>
    <t>2140199</t>
  </si>
  <si>
    <t>其他公路水路运输支出</t>
  </si>
  <si>
    <t>财政拨款收支预算总表</t>
  </si>
  <si>
    <t>收入</t>
  </si>
  <si>
    <t>支出</t>
  </si>
  <si>
    <t xml:space="preserve">  工资福利支出</t>
  </si>
  <si>
    <t xml:space="preserve">  对个人和家庭的补助</t>
  </si>
  <si>
    <t xml:space="preserve">  公用经费项目支出</t>
  </si>
  <si>
    <t xml:space="preserve">  其他运转类项目支出</t>
  </si>
  <si>
    <t xml:space="preserve">  本级支出项目</t>
  </si>
  <si>
    <t xml:space="preserve">  转移性支出项目</t>
  </si>
  <si>
    <r>
      <t>203</t>
    </r>
    <r>
      <rPr>
        <sz val="10"/>
        <color indexed="8"/>
        <rFont val="Microsoft YaHei"/>
        <charset val="134"/>
      </rPr>
      <t>国防支出</t>
    </r>
  </si>
  <si>
    <r>
      <t>209</t>
    </r>
    <r>
      <rPr>
        <sz val="10"/>
        <color indexed="8"/>
        <rFont val="Microsoft YaHei"/>
        <charset val="134"/>
      </rPr>
      <t>社会保险基金支出</t>
    </r>
  </si>
  <si>
    <t>二、上年结余结转</t>
  </si>
  <si>
    <t xml:space="preserve">  (一)一般公共预算</t>
  </si>
  <si>
    <t>上级专项</t>
  </si>
  <si>
    <t xml:space="preserve">  (二)政府性基金预算</t>
  </si>
  <si>
    <t>上级结算</t>
  </si>
  <si>
    <t xml:space="preserve">  (三)国有资本经营预算</t>
  </si>
  <si>
    <t>一般公共预算支出表</t>
  </si>
  <si>
    <t>功能科目名称</t>
  </si>
  <si>
    <t>一般公共预算基本支出表</t>
  </si>
  <si>
    <t>部门预算支出经济分类科目</t>
  </si>
  <si>
    <t>本年一般公共预算基本支出</t>
  </si>
  <si>
    <t>科目编码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</si>
  <si>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</si>
  <si>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</si>
  <si>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</si>
  <si>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</si>
  <si>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</si>
  <si>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</si>
  <si>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</si>
  <si>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</si>
  <si>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</si>
  <si>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</si>
  <si>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</si>
  <si>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</si>
  <si>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</si>
  <si>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</si>
  <si>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</si>
  <si>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</si>
  <si>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</si>
  <si>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</si>
  <si>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</si>
  <si>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</si>
  <si>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</si>
  <si>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</si>
  <si>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</si>
  <si>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</si>
  <si>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</si>
  <si>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</si>
  <si>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</si>
  <si>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</si>
  <si>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30202</t>
  </si>
  <si>
    <t>　印刷费</t>
  </si>
  <si>
    <t>　30205</t>
  </si>
  <si>
    <t>　水费</t>
  </si>
  <si>
    <t>　30206</t>
  </si>
  <si>
    <t>　电费</t>
  </si>
  <si>
    <t>　30207</t>
  </si>
  <si>
    <t>　邮电费</t>
  </si>
  <si>
    <t>　30209</t>
  </si>
  <si>
    <t>　物业管理费</t>
  </si>
  <si>
    <t>　30211</t>
  </si>
  <si>
    <t>　差旅费</t>
  </si>
  <si>
    <t>　30213</t>
  </si>
  <si>
    <t>　维修（护）费</t>
  </si>
  <si>
    <t>　30214</t>
  </si>
  <si>
    <t>　租赁费</t>
  </si>
  <si>
    <t>　30215</t>
  </si>
  <si>
    <t>　会议费</t>
  </si>
  <si>
    <t>　30216</t>
  </si>
  <si>
    <t>　培训费</t>
  </si>
  <si>
    <t>　30217</t>
  </si>
  <si>
    <t>　公务接待费</t>
  </si>
  <si>
    <t>　30225</t>
  </si>
  <si>
    <t>　专用燃料费</t>
  </si>
  <si>
    <t>　30226</t>
  </si>
  <si>
    <t>　劳务费</t>
  </si>
  <si>
    <t>　30228</t>
  </si>
  <si>
    <t>　工会经费</t>
  </si>
  <si>
    <t>　30231</t>
  </si>
  <si>
    <t>　公务用车运行维护费</t>
  </si>
  <si>
    <t>　30239</t>
  </si>
  <si>
    <t>　其他交通费用</t>
  </si>
  <si>
    <t>　30299</t>
  </si>
  <si>
    <t>　其他商品和服务支出</t>
  </si>
  <si>
    <t>310</t>
  </si>
  <si>
    <t>资本性支出</t>
  </si>
  <si>
    <t>　31002</t>
  </si>
  <si>
    <t>　办公设备购置</t>
  </si>
  <si>
    <t>312</t>
  </si>
  <si>
    <t>对企业补助</t>
  </si>
  <si>
    <t>　31204</t>
  </si>
  <si>
    <t>　费用补贴</t>
  </si>
  <si>
    <t>一般公共预算“三公”经费支出表</t>
  </si>
  <si>
    <t>单位:万元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</si>
  <si>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</si>
  <si>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</si>
  <si>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</si>
  <si>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</si>
  <si>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</si>
  <si>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</si>
  <si>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政府性基金预算支出表</t>
  </si>
  <si>
    <t>本年政府性基金预算支出</t>
  </si>
  <si>
    <t>基本支出</t>
  </si>
  <si>
    <t>项目支出</t>
  </si>
  <si>
    <t>备注：此表为空表。</t>
  </si>
  <si>
    <t>政府采购预算表</t>
  </si>
  <si>
    <t>单位：元</t>
  </si>
  <si>
    <t>单位代码</t>
  </si>
  <si>
    <t>政府采购品目</t>
  </si>
  <si>
    <t>功能科目</t>
  </si>
  <si>
    <t>部门支出经济分类</t>
  </si>
  <si>
    <t>资金来源</t>
  </si>
  <si>
    <t>资金性质</t>
  </si>
  <si>
    <t>采购数量</t>
  </si>
  <si>
    <t>单价（元）</t>
  </si>
  <si>
    <t>计量单位</t>
  </si>
  <si>
    <t>采购金额</t>
  </si>
  <si>
    <t>采购金额合计（元）</t>
  </si>
  <si>
    <t>其中面向中小企业（元）</t>
  </si>
  <si>
    <t>其中面向小微企业（元）</t>
  </si>
  <si>
    <t>潜江市港航海事事业发展中心</t>
  </si>
  <si>
    <t>港口航道设施建设养护</t>
  </si>
  <si>
    <r>
      <t>[A05010201]</t>
    </r>
    <r>
      <rPr>
        <sz val="10"/>
        <color indexed="8"/>
        <rFont val="Microsoft YaHei"/>
        <charset val="134"/>
      </rPr>
      <t>办公桌</t>
    </r>
  </si>
  <si>
    <r>
      <t>[2140199]</t>
    </r>
    <r>
      <rPr>
        <sz val="10"/>
        <color indexed="8"/>
        <rFont val="Microsoft YaHei"/>
        <charset val="134"/>
      </rPr>
      <t>其他公路水路运输支出</t>
    </r>
  </si>
  <si>
    <r>
      <t>[31002]</t>
    </r>
    <r>
      <rPr>
        <sz val="10"/>
        <color indexed="8"/>
        <rFont val="Microsoft YaHei"/>
        <charset val="134"/>
      </rPr>
      <t>办公设备购置</t>
    </r>
  </si>
  <si>
    <t>经费拨款补助</t>
  </si>
  <si>
    <t>张</t>
  </si>
  <si>
    <r>
      <t>[A02061807]</t>
    </r>
    <r>
      <rPr>
        <sz val="10"/>
        <color indexed="8"/>
        <rFont val="Microsoft YaHei"/>
        <charset val="134"/>
      </rPr>
      <t>排烟系统</t>
    </r>
  </si>
  <si>
    <t>台</t>
  </si>
  <si>
    <r>
      <t>[A02061819]</t>
    </r>
    <r>
      <rPr>
        <sz val="10"/>
        <color indexed="8"/>
        <rFont val="Microsoft YaHei"/>
        <charset val="134"/>
      </rPr>
      <t>热水器</t>
    </r>
  </si>
  <si>
    <r>
      <t>[A02061801]</t>
    </r>
    <r>
      <rPr>
        <sz val="10"/>
        <color indexed="8"/>
        <rFont val="Microsoft YaHei"/>
        <charset val="134"/>
      </rPr>
      <t>电冰箱</t>
    </r>
  </si>
  <si>
    <r>
      <t>[A05040101]</t>
    </r>
    <r>
      <rPr>
        <sz val="10"/>
        <color indexed="8"/>
        <rFont val="Microsoft YaHei"/>
        <charset val="134"/>
      </rPr>
      <t>复印纸</t>
    </r>
  </si>
  <si>
    <r>
      <t>[30201]</t>
    </r>
    <r>
      <rPr>
        <sz val="10"/>
        <color indexed="8"/>
        <rFont val="Microsoft YaHei"/>
        <charset val="134"/>
      </rPr>
      <t>办公费</t>
    </r>
  </si>
  <si>
    <t>箱</t>
  </si>
  <si>
    <r>
      <t>[A02061804]</t>
    </r>
    <r>
      <rPr>
        <sz val="10"/>
        <color indexed="8"/>
        <rFont val="Microsoft YaHei"/>
        <charset val="134"/>
      </rPr>
      <t>空调机</t>
    </r>
  </si>
  <si>
    <r>
      <t>[A02021103]LED</t>
    </r>
    <r>
      <rPr>
        <sz val="10"/>
        <color indexed="8"/>
        <rFont val="Microsoft YaHei"/>
        <charset val="134"/>
      </rPr>
      <t>显示屏</t>
    </r>
  </si>
  <si>
    <t>个</t>
  </si>
  <si>
    <r>
      <t>[A02061899]</t>
    </r>
    <r>
      <rPr>
        <sz val="10"/>
        <color indexed="8"/>
        <rFont val="Microsoft YaHei"/>
        <charset val="134"/>
      </rPr>
      <t>其他生活用电器</t>
    </r>
  </si>
  <si>
    <r>
      <t>[A05010199]</t>
    </r>
    <r>
      <rPr>
        <sz val="10"/>
        <color indexed="8"/>
        <rFont val="Microsoft YaHei"/>
        <charset val="134"/>
      </rPr>
      <t>其他床类</t>
    </r>
  </si>
  <si>
    <r>
      <t>[A02021104]</t>
    </r>
    <r>
      <rPr>
        <sz val="10"/>
        <color indexed="8"/>
        <rFont val="Microsoft YaHei"/>
        <charset val="134"/>
      </rPr>
      <t>液晶显示器</t>
    </r>
  </si>
  <si>
    <t>潜江港船舶溢油应急设备库</t>
  </si>
  <si>
    <r>
      <t>[C07990000]</t>
    </r>
    <r>
      <rPr>
        <sz val="10"/>
        <color indexed="8"/>
        <rFont val="Microsoft YaHei"/>
        <charset val="134"/>
      </rPr>
      <t>其他生态环境保护和治理服务</t>
    </r>
  </si>
  <si>
    <r>
      <t>[30226]</t>
    </r>
    <r>
      <rPr>
        <sz val="10"/>
        <color indexed="8"/>
        <rFont val="Microsoft YaHei"/>
        <charset val="134"/>
      </rPr>
      <t>劳务费</t>
    </r>
  </si>
  <si>
    <t>预算安排</t>
  </si>
  <si>
    <t>年</t>
  </si>
  <si>
    <r>
      <t>[A02020400]</t>
    </r>
    <r>
      <rPr>
        <sz val="10"/>
        <color indexed="8"/>
        <rFont val="Microsoft YaHei"/>
        <charset val="134"/>
      </rPr>
      <t>多功能一体机</t>
    </r>
  </si>
  <si>
    <t>项目支出表</t>
  </si>
  <si>
    <t>资金主管处室</t>
  </si>
  <si>
    <t>部门编码</t>
  </si>
  <si>
    <t>部门名称</t>
  </si>
  <si>
    <t>项目类别</t>
  </si>
  <si>
    <t>项目名称</t>
  </si>
  <si>
    <t>预计结转</t>
  </si>
  <si>
    <t>省级资金</t>
  </si>
  <si>
    <t>经费拨款</t>
  </si>
  <si>
    <t>专项收入拨款(罚没)</t>
  </si>
  <si>
    <t>行政事业单位资产收益拨款(国有资产收益)</t>
  </si>
  <si>
    <t>其他纳入一般公共预算管理的非税收入拨款(行政事业收费)</t>
  </si>
  <si>
    <t>政府性基金预算资金</t>
  </si>
  <si>
    <t>国有资本经营预算资金</t>
  </si>
  <si>
    <t>事业收入资金</t>
  </si>
  <si>
    <t>事业单位经营收入资金</t>
  </si>
  <si>
    <t>其他收入资金(3006账户)</t>
  </si>
  <si>
    <t>其他收入资金</t>
  </si>
  <si>
    <t>227007</t>
  </si>
  <si>
    <t>31</t>
  </si>
  <si>
    <t>农村水路客运补助资金</t>
  </si>
  <si>
    <t>东荆河龙头拐至泽口东荆河大桥段航道规划技术服务费用</t>
  </si>
  <si>
    <t>航道养护及港口设施维护</t>
  </si>
  <si>
    <t>汉江船舶和港口污染物接收处置费</t>
  </si>
  <si>
    <t>潜江国家高新区战略储备综合码头前期工作经费</t>
  </si>
  <si>
    <t>项目支出绩效目标申报表</t>
  </si>
  <si>
    <t>填报单位（盖章）</t>
  </si>
  <si>
    <t>填表人：黄莉</t>
  </si>
  <si>
    <t>联系电话：</t>
  </si>
  <si>
    <t>航道养护及港口设施维护费</t>
  </si>
  <si>
    <t>项目金额</t>
  </si>
  <si>
    <t>21万元</t>
  </si>
  <si>
    <t>项目主管部门</t>
  </si>
  <si>
    <t>实施单位</t>
  </si>
  <si>
    <t>项目属性</t>
  </si>
  <si>
    <t>常年性R
延续性□
一次性□</t>
  </si>
  <si>
    <t>项目绩效总目标</t>
  </si>
  <si>
    <t>名  称</t>
  </si>
  <si>
    <t>目标说明</t>
  </si>
  <si>
    <t>长期绩效目标1</t>
  </si>
  <si>
    <t xml:space="preserve"> 2026年-2028年期间，依据鄂财建发[鄂财建发[2017]44号文件精神，根据单位职能和三定安排的需要，保障日常工作正常运行工作，维护水路运输市场秩序。</t>
  </si>
  <si>
    <t>年度绩效目标1</t>
  </si>
  <si>
    <t xml:space="preserve"> 2026年，根据单位职能和三定安排的需要，保障日常工作正常运行，维护水路运输市场秩序。</t>
  </si>
  <si>
    <t>长期绩效目标表</t>
  </si>
  <si>
    <t>目标名称</t>
  </si>
  <si>
    <t>一级指标</t>
  </si>
  <si>
    <t>二级指标</t>
  </si>
  <si>
    <t>三级指标</t>
  </si>
  <si>
    <t>指标值</t>
  </si>
  <si>
    <t>指标值确定依据</t>
  </si>
  <si>
    <t>成本指标</t>
  </si>
  <si>
    <t>经济成本指标</t>
  </si>
  <si>
    <t>≤63万元</t>
  </si>
  <si>
    <t>计划标准</t>
  </si>
  <si>
    <t>产出指标</t>
  </si>
  <si>
    <t>数量指标</t>
  </si>
  <si>
    <t>维护内河航道通畅</t>
  </si>
  <si>
    <t>231.1公里</t>
  </si>
  <si>
    <t>质量指标</t>
  </si>
  <si>
    <t>服务达到的标准</t>
  </si>
  <si>
    <t>达到</t>
  </si>
  <si>
    <t>时效指标</t>
  </si>
  <si>
    <t>项目完成时间</t>
  </si>
  <si>
    <t>当年12月底前</t>
  </si>
  <si>
    <t>效益指标</t>
  </si>
  <si>
    <t>社会效益指标</t>
  </si>
  <si>
    <t>保障工作正常运行，维护水路运输市场秩序</t>
  </si>
  <si>
    <t>保障</t>
  </si>
  <si>
    <t>满意度指标</t>
  </si>
  <si>
    <t>服务对象满意度指标</t>
  </si>
  <si>
    <t>服务对象满意度</t>
  </si>
  <si>
    <t>≥90%</t>
  </si>
  <si>
    <t>年度绩效目标表</t>
  </si>
  <si>
    <t>三级</t>
  </si>
  <si>
    <t>前年</t>
  </si>
  <si>
    <t>上年</t>
  </si>
  <si>
    <t>预计当年实现</t>
  </si>
  <si>
    <t xml:space="preserve">
社会效益指标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</si>
</sst>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5" formatCode="&quot;￥&quot;#,##0;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#,##0.00_ "/>
    <numFmt numFmtId="178" formatCode="#,##0_ "/>
  </numFmts>
  <fonts count="43">
    <font>
      <sz val="11"/>
      <color theme="1"/>
      <name val="宋体"/>
      <charset val="134"/>
      <scheme val="minor"/>
    </font>
    <font>
      <b/>
      <sz val="16"/>
      <name val="Microsoft YaHei"/>
      <charset val="134"/>
    </font>
    <font>
      <sz val="10"/>
      <name val="Microsoft YaHei"/>
      <charset val="134"/>
    </font>
    <font>
      <b/>
      <sz val="11"/>
      <name val="Microsoft YaHei"/>
      <charset val="134"/>
    </font>
    <font>
      <sz val="10"/>
      <color rgb="FF000000"/>
      <name val="Microsoft YaHei"/>
      <charset val="134"/>
    </font>
    <font>
      <b/>
      <sz val="11"/>
      <color rgb="FF000000"/>
      <name val="Microsoft YaHei"/>
      <charset val="134"/>
    </font>
    <font>
      <sz val="10"/>
      <color theme="1"/>
      <name val="Microsoft YaHei"/>
      <charset val="134"/>
    </font>
    <font>
      <b/>
      <sz val="11"/>
      <color theme="1"/>
      <name val="Microsoft YaHei"/>
      <charset val="134"/>
    </font>
    <font>
      <sz val="11"/>
      <color indexed="8"/>
      <name val="Calibri"/>
      <charset val="0"/>
    </font>
    <font>
      <sz val="10"/>
      <name val="Arial"/>
      <charset val="0"/>
    </font>
    <font>
      <b/>
      <sz val="16"/>
      <color indexed="8"/>
      <name val="Microsoft YaHei"/>
      <charset val="134"/>
    </font>
    <font>
      <sz val="10"/>
      <color indexed="8"/>
      <name val="Microsoft YaHei"/>
      <charset val="134"/>
    </font>
    <font>
      <sz val="10"/>
      <color indexed="8"/>
      <name val="Microsoft YaHei"/>
      <charset val="134"/>
    </font>
    <font>
      <sz val="10"/>
      <color indexed="8"/>
      <name val="Microsoft YaHei"/>
      <charset val="0"/>
    </font>
    <font>
      <b/>
      <sz val="11"/>
      <color indexed="8"/>
      <name val="Microsoft YaHei"/>
      <charset val="0"/>
    </font>
    <font>
      <sz val="9"/>
      <color indexed="8"/>
      <name val="Calibri"/>
      <charset val="0"/>
    </font>
    <font>
      <b/>
      <sz val="11"/>
      <color indexed="8"/>
      <name val="Microsoft YaHei"/>
      <charset val="134"/>
    </font>
    <font>
      <b/>
      <sz val="16"/>
      <color indexed="8"/>
      <name val="Microsoft YaHei"/>
      <charset val="134"/>
    </font>
    <font>
      <sz val="11"/>
      <color indexed="8"/>
      <name val="宋体"/>
      <charset val="134"/>
    </font>
    <font>
      <sz val="10"/>
      <color theme="1"/>
      <name val="Microsoft YaHei"/>
      <charset val="134"/>
    </font>
    <font>
      <b/>
      <sz val="10"/>
      <color indexed="8"/>
      <name val="Microsoft YaHei"/>
      <charset val="134"/>
    </font>
    <font>
      <sz val="10"/>
      <color indexed="8"/>
      <name val="Calibri"/>
      <charset val="0"/>
    </font>
    <font>
      <sz val="10"/>
      <color indexed="8"/>
      <name val="宋体"/>
      <charset val="134"/>
    </font>
    <font>
      <b/>
      <sz val="20"/>
      <color indexed="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6" applyNumberFormat="0" applyAlignment="0" applyProtection="0">
      <alignment vertical="center"/>
    </xf>
    <xf numFmtId="0" fontId="33" fillId="4" borderId="17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5" fillId="5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5" fontId="4" fillId="0" borderId="1" xfId="0" applyNumberFormat="1" applyFont="1" applyFill="1" applyBorder="1" applyAlignment="1">
      <alignment horizontal="center" vertical="center" wrapText="1"/>
    </xf>
    <xf numFmtId="10" fontId="0" fillId="0" borderId="0" xfId="0" applyNumberFormat="1" applyFill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wrapText="1"/>
    </xf>
    <xf numFmtId="0" fontId="9" fillId="0" borderId="0" xfId="0" applyFont="1" applyFill="1" applyBorder="1" applyAlignment="1"/>
    <xf numFmtId="0" fontId="10" fillId="0" borderId="0" xfId="0" applyFont="1" applyFill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wrapText="1"/>
    </xf>
    <xf numFmtId="0" fontId="14" fillId="0" borderId="7" xfId="0" applyFont="1" applyFill="1" applyBorder="1" applyAlignment="1" applyProtection="1">
      <alignment horizontal="center" vertical="center" wrapText="1"/>
    </xf>
    <xf numFmtId="0" fontId="11" fillId="0" borderId="7" xfId="0" applyFont="1" applyFill="1" applyBorder="1" applyAlignment="1" applyProtection="1">
      <alignment horizontal="center" vertical="center" wrapText="1"/>
    </xf>
    <xf numFmtId="0" fontId="13" fillId="0" borderId="7" xfId="0" applyFont="1" applyFill="1" applyBorder="1" applyAlignment="1" applyProtection="1">
      <alignment horizontal="center" vertical="center" wrapText="1"/>
    </xf>
    <xf numFmtId="0" fontId="11" fillId="0" borderId="7" xfId="0" applyFont="1" applyFill="1" applyBorder="1" applyAlignment="1" applyProtection="1">
      <alignment horizontal="left" vertical="center" wrapText="1"/>
    </xf>
    <xf numFmtId="5" fontId="13" fillId="0" borderId="7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horizontal="left" vertical="center" wrapText="1"/>
    </xf>
    <xf numFmtId="0" fontId="13" fillId="0" borderId="0" xfId="0" applyFont="1" applyFill="1" applyBorder="1" applyAlignment="1" applyProtection="1">
      <alignment horizont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14" fillId="0" borderId="8" xfId="0" applyFont="1" applyFill="1" applyBorder="1" applyAlignment="1" applyProtection="1">
      <alignment horizontal="center" vertical="center" wrapText="1"/>
    </xf>
    <xf numFmtId="0" fontId="14" fillId="0" borderId="9" xfId="0" applyFont="1" applyFill="1" applyBorder="1" applyAlignment="1" applyProtection="1">
      <alignment horizontal="center" vertical="center" wrapText="1"/>
    </xf>
    <xf numFmtId="0" fontId="14" fillId="0" borderId="10" xfId="0" applyFont="1" applyFill="1" applyBorder="1" applyAlignment="1" applyProtection="1">
      <alignment horizontal="center" vertical="center" wrapText="1"/>
    </xf>
    <xf numFmtId="0" fontId="14" fillId="0" borderId="11" xfId="0" applyFont="1" applyFill="1" applyBorder="1" applyAlignment="1" applyProtection="1">
      <alignment horizontal="center" vertical="center" wrapText="1"/>
    </xf>
    <xf numFmtId="0" fontId="16" fillId="0" borderId="7" xfId="0" applyFont="1" applyFill="1" applyBorder="1" applyAlignment="1" applyProtection="1">
      <alignment horizontal="center" vertical="center" wrapText="1"/>
    </xf>
    <xf numFmtId="176" fontId="13" fillId="0" borderId="7" xfId="0" applyNumberFormat="1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/>
    </xf>
    <xf numFmtId="0" fontId="16" fillId="0" borderId="8" xfId="0" applyFont="1" applyFill="1" applyBorder="1" applyAlignment="1" applyProtection="1">
      <alignment horizontal="center" vertical="center" wrapText="1"/>
    </xf>
    <xf numFmtId="0" fontId="16" fillId="0" borderId="9" xfId="0" applyFont="1" applyFill="1" applyBorder="1" applyAlignment="1" applyProtection="1">
      <alignment horizontal="center" vertical="center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16" fillId="0" borderId="11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2" fontId="11" fillId="0" borderId="7" xfId="0" applyNumberFormat="1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</xf>
    <xf numFmtId="177" fontId="20" fillId="0" borderId="7" xfId="0" applyNumberFormat="1" applyFont="1" applyFill="1" applyBorder="1" applyAlignment="1" applyProtection="1">
      <alignment horizontal="center" vertical="center" wrapText="1"/>
    </xf>
    <xf numFmtId="177" fontId="11" fillId="0" borderId="7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/>
    <xf numFmtId="0" fontId="22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left" wrapText="1"/>
    </xf>
    <xf numFmtId="2" fontId="13" fillId="0" borderId="7" xfId="0" applyNumberFormat="1" applyFont="1" applyFill="1" applyBorder="1" applyAlignment="1" applyProtection="1">
      <alignment horizontal="center" vertical="center" wrapText="1"/>
    </xf>
    <xf numFmtId="2" fontId="13" fillId="0" borderId="0" xfId="0" applyNumberFormat="1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 applyProtection="1">
      <alignment horizontal="center" vertical="center" wrapText="1"/>
    </xf>
    <xf numFmtId="176" fontId="8" fillId="0" borderId="7" xfId="0" applyNumberFormat="1" applyFont="1" applyFill="1" applyBorder="1" applyAlignment="1" applyProtection="1">
      <alignment horizontal="center" vertical="center" wrapText="1"/>
    </xf>
    <xf numFmtId="2" fontId="8" fillId="0" borderId="7" xfId="0" applyNumberFormat="1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horizontal="left" vertical="center"/>
    </xf>
    <xf numFmtId="0" fontId="23" fillId="0" borderId="0" xfId="0" applyFont="1" applyFill="1" applyBorder="1" applyAlignment="1" applyProtection="1">
      <alignment vertical="center"/>
    </xf>
    <xf numFmtId="0" fontId="16" fillId="0" borderId="1" xfId="0" applyFont="1" applyFill="1" applyBorder="1" applyAlignment="1" applyProtection="1">
      <alignment horizontal="center" vertical="center" wrapText="1"/>
    </xf>
    <xf numFmtId="0" fontId="16" fillId="0" borderId="12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 vertical="center" wrapText="1"/>
    </xf>
    <xf numFmtId="0" fontId="11" fillId="0" borderId="0" xfId="0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/>
    <xf numFmtId="2" fontId="20" fillId="0" borderId="7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center" vertical="center"/>
    </xf>
    <xf numFmtId="0" fontId="18" fillId="0" borderId="7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/>
    <xf numFmtId="0" fontId="18" fillId="0" borderId="7" xfId="0" applyFont="1" applyFill="1" applyBorder="1" applyAlignment="1" applyProtection="1">
      <alignment vertical="center"/>
    </xf>
    <xf numFmtId="177" fontId="8" fillId="0" borderId="7" xfId="0" applyNumberFormat="1" applyFont="1" applyFill="1" applyBorder="1" applyAlignment="1" applyProtection="1">
      <alignment horizontal="center" vertical="center"/>
    </xf>
    <xf numFmtId="178" fontId="8" fillId="0" borderId="7" xfId="0" applyNumberFormat="1" applyFont="1" applyFill="1" applyBorder="1" applyAlignment="1" applyProtection="1">
      <alignment horizontal="center" vertical="center"/>
    </xf>
    <xf numFmtId="177" fontId="8" fillId="0" borderId="7" xfId="0" applyNumberFormat="1" applyFont="1" applyFill="1" applyBorder="1" applyAlignment="1" applyProtection="1"/>
    <xf numFmtId="177" fontId="8" fillId="0" borderId="0" xfId="0" applyNumberFormat="1" applyFont="1" applyFill="1" applyBorder="1" applyAlignment="1" applyProtection="1"/>
    <xf numFmtId="177" fontId="8" fillId="0" borderId="7" xfId="0" applyNumberFormat="1" applyFont="1" applyFill="1" applyBorder="1" applyAlignment="1" applyProtection="1">
      <alignment horizontal="center"/>
    </xf>
    <xf numFmtId="176" fontId="8" fillId="0" borderId="7" xfId="0" applyNumberFormat="1" applyFont="1" applyFill="1" applyBorder="1" applyAlignment="1" applyProtection="1">
      <alignment horizontal="center"/>
    </xf>
    <xf numFmtId="2" fontId="8" fillId="0" borderId="7" xfId="0" applyNumberFormat="1" applyFont="1" applyFill="1" applyBorder="1" applyAlignment="1" applyProtection="1">
      <alignment horizontal="center" vertical="center"/>
    </xf>
    <xf numFmtId="2" fontId="8" fillId="0" borderId="7" xfId="0" applyNumberFormat="1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vertical="center"/>
    </xf>
    <xf numFmtId="0" fontId="8" fillId="0" borderId="7" xfId="0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zoomScaleSheetLayoutView="60" workbookViewId="0">
      <selection activeCell="H25" sqref="H25"/>
    </sheetView>
  </sheetViews>
  <sheetFormatPr defaultColWidth="8" defaultRowHeight="12.75" customHeight="1" outlineLevelCol="5"/>
  <cols>
    <col min="1" max="1" width="31" style="25" customWidth="1"/>
    <col min="2" max="2" width="13.25" style="25" customWidth="1"/>
    <col min="3" max="3" width="25.125" style="25" customWidth="1"/>
    <col min="4" max="4" width="11" style="25" customWidth="1"/>
    <col min="5" max="5" width="22.625" style="25" customWidth="1"/>
    <col min="6" max="6" width="13.125" style="25" customWidth="1"/>
    <col min="7" max="7" width="8" style="25" customWidth="1"/>
    <col min="8" max="16384" width="8" style="27"/>
  </cols>
  <sheetData>
    <row r="1" s="25" customFormat="1" ht="25" customHeight="1" spans="1:6">
      <c r="A1" s="82" t="s">
        <v>0</v>
      </c>
      <c r="B1" s="74"/>
      <c r="C1" s="74"/>
      <c r="D1" s="74"/>
      <c r="E1" s="74"/>
      <c r="F1" s="74"/>
    </row>
    <row r="2" s="25" customFormat="1" ht="18.75" customHeight="1" spans="1:6">
      <c r="A2" s="73" t="s">
        <v>1</v>
      </c>
      <c r="B2" s="73"/>
      <c r="F2" s="72" t="s">
        <v>2</v>
      </c>
    </row>
    <row r="3" s="25" customFormat="1" ht="18.75" customHeight="1" spans="1:6">
      <c r="A3" s="83" t="s">
        <v>3</v>
      </c>
      <c r="B3" s="84"/>
      <c r="C3" s="83" t="s">
        <v>4</v>
      </c>
      <c r="D3" s="85"/>
      <c r="E3" s="85"/>
      <c r="F3" s="85"/>
    </row>
    <row r="4" s="25" customFormat="1" ht="18.75" customHeight="1" spans="1:6">
      <c r="A4" s="83" t="s">
        <v>5</v>
      </c>
      <c r="B4" s="83" t="s">
        <v>6</v>
      </c>
      <c r="C4" s="83" t="s">
        <v>7</v>
      </c>
      <c r="D4" s="83" t="s">
        <v>6</v>
      </c>
      <c r="E4" s="83" t="s">
        <v>5</v>
      </c>
      <c r="F4" s="83" t="s">
        <v>6</v>
      </c>
    </row>
    <row r="5" s="25" customFormat="1" ht="18.75" customHeight="1" spans="1:6">
      <c r="A5" s="85" t="s">
        <v>8</v>
      </c>
      <c r="B5" s="86">
        <v>1112.981712</v>
      </c>
      <c r="C5" s="85" t="s">
        <v>9</v>
      </c>
      <c r="D5" s="87"/>
      <c r="E5" s="85" t="s">
        <v>10</v>
      </c>
      <c r="F5" s="88"/>
    </row>
    <row r="6" s="25" customFormat="1" ht="18.75" customHeight="1" spans="1:6">
      <c r="A6" s="85" t="s">
        <v>11</v>
      </c>
      <c r="B6" s="86"/>
      <c r="C6" s="85" t="s">
        <v>12</v>
      </c>
      <c r="D6" s="87"/>
      <c r="E6" s="85" t="s">
        <v>13</v>
      </c>
      <c r="F6" s="86">
        <v>417.24532</v>
      </c>
    </row>
    <row r="7" s="25" customFormat="1" ht="18.75" customHeight="1" spans="1:6">
      <c r="A7" s="85" t="s">
        <v>14</v>
      </c>
      <c r="B7" s="86"/>
      <c r="C7" s="85" t="s">
        <v>15</v>
      </c>
      <c r="D7" s="87"/>
      <c r="E7" s="85" t="s">
        <v>16</v>
      </c>
      <c r="F7" s="86">
        <v>417.24532</v>
      </c>
    </row>
    <row r="8" s="25" customFormat="1" ht="18.75" customHeight="1" spans="1:6">
      <c r="A8" s="85" t="s">
        <v>17</v>
      </c>
      <c r="B8" s="86"/>
      <c r="C8" s="85" t="s">
        <v>18</v>
      </c>
      <c r="D8" s="87"/>
      <c r="E8" s="85" t="s">
        <v>19</v>
      </c>
      <c r="F8" s="86"/>
    </row>
    <row r="9" s="25" customFormat="1" ht="18.75" customHeight="1" spans="1:6">
      <c r="A9" s="85" t="s">
        <v>20</v>
      </c>
      <c r="B9" s="89"/>
      <c r="C9" s="85" t="s">
        <v>21</v>
      </c>
      <c r="D9" s="87"/>
      <c r="E9" s="85" t="s">
        <v>22</v>
      </c>
      <c r="F9" s="86">
        <v>77.164637</v>
      </c>
    </row>
    <row r="10" s="25" customFormat="1" ht="18.75" customHeight="1" spans="1:6">
      <c r="A10" s="85" t="s">
        <v>23</v>
      </c>
      <c r="B10" s="86"/>
      <c r="C10" s="85" t="s">
        <v>24</v>
      </c>
      <c r="D10" s="87"/>
      <c r="E10" s="85" t="s">
        <v>25</v>
      </c>
      <c r="F10" s="86">
        <v>77.164637</v>
      </c>
    </row>
    <row r="11" s="25" customFormat="1" ht="18.75" customHeight="1" spans="1:6">
      <c r="A11" s="85" t="s">
        <v>26</v>
      </c>
      <c r="B11" s="86"/>
      <c r="C11" s="85" t="s">
        <v>27</v>
      </c>
      <c r="D11" s="87"/>
      <c r="E11" s="85" t="s">
        <v>28</v>
      </c>
      <c r="F11" s="86"/>
    </row>
    <row r="12" s="25" customFormat="1" ht="18.75" customHeight="1" spans="1:6">
      <c r="A12" s="85" t="s">
        <v>29</v>
      </c>
      <c r="B12" s="86"/>
      <c r="C12" s="85" t="s">
        <v>30</v>
      </c>
      <c r="D12" s="87"/>
      <c r="E12" s="85" t="s">
        <v>31</v>
      </c>
      <c r="F12" s="86">
        <v>751.9</v>
      </c>
    </row>
    <row r="13" s="25" customFormat="1" ht="18.75" customHeight="1" spans="1:6">
      <c r="A13" s="85" t="s">
        <v>32</v>
      </c>
      <c r="B13" s="86"/>
      <c r="C13" s="85" t="s">
        <v>33</v>
      </c>
      <c r="D13" s="87"/>
      <c r="E13" s="85" t="s">
        <v>34</v>
      </c>
      <c r="F13" s="86">
        <v>751.9</v>
      </c>
    </row>
    <row r="14" s="25" customFormat="1" ht="18.75" customHeight="1" spans="1:6">
      <c r="A14" s="85" t="s">
        <v>35</v>
      </c>
      <c r="B14" s="86">
        <v>20</v>
      </c>
      <c r="C14" s="85" t="s">
        <v>36</v>
      </c>
      <c r="D14" s="87"/>
      <c r="E14" s="85" t="s">
        <v>37</v>
      </c>
      <c r="F14" s="86"/>
    </row>
    <row r="15" s="25" customFormat="1" ht="18.75" customHeight="1" spans="1:6">
      <c r="A15" s="84"/>
      <c r="B15" s="90"/>
      <c r="C15" s="85" t="s">
        <v>38</v>
      </c>
      <c r="D15" s="87">
        <v>1246.309957</v>
      </c>
      <c r="E15" s="84"/>
      <c r="F15" s="90"/>
    </row>
    <row r="16" s="25" customFormat="1" ht="18.75" hidden="1" customHeight="1" spans="1:6">
      <c r="A16" s="84"/>
      <c r="B16" s="90"/>
      <c r="C16" s="85" t="s">
        <v>39</v>
      </c>
      <c r="D16" s="87"/>
      <c r="E16" s="84"/>
      <c r="F16" s="90"/>
    </row>
    <row r="17" s="25" customFormat="1" ht="18.75" hidden="1" customHeight="1" spans="1:6">
      <c r="A17" s="84"/>
      <c r="B17" s="90"/>
      <c r="C17" s="85" t="s">
        <v>40</v>
      </c>
      <c r="D17" s="87"/>
      <c r="E17" s="84"/>
      <c r="F17" s="90"/>
    </row>
    <row r="18" s="25" customFormat="1" ht="18.75" customHeight="1" spans="1:6">
      <c r="A18" s="84"/>
      <c r="B18" s="90"/>
      <c r="C18" s="85" t="s">
        <v>41</v>
      </c>
      <c r="D18" s="87"/>
      <c r="E18" s="85" t="s">
        <v>42</v>
      </c>
      <c r="F18" s="88"/>
    </row>
    <row r="19" s="25" customFormat="1" ht="18.75" customHeight="1" spans="1:6">
      <c r="A19" s="84"/>
      <c r="B19" s="90"/>
      <c r="C19" s="85" t="s">
        <v>43</v>
      </c>
      <c r="D19" s="87"/>
      <c r="E19" s="85" t="s">
        <v>44</v>
      </c>
      <c r="F19" s="86">
        <v>417.24532</v>
      </c>
    </row>
    <row r="20" s="25" customFormat="1" ht="18.75" customHeight="1" spans="1:6">
      <c r="A20" s="84"/>
      <c r="B20" s="90"/>
      <c r="C20" s="85" t="s">
        <v>45</v>
      </c>
      <c r="D20" s="87"/>
      <c r="E20" s="85" t="s">
        <v>46</v>
      </c>
      <c r="F20" s="86">
        <v>714.164637</v>
      </c>
    </row>
    <row r="21" s="25" customFormat="1" ht="18.75" customHeight="1" spans="1:6">
      <c r="A21" s="84"/>
      <c r="B21" s="90"/>
      <c r="C21" s="85" t="s">
        <v>47</v>
      </c>
      <c r="D21" s="87"/>
      <c r="E21" s="85" t="s">
        <v>48</v>
      </c>
      <c r="F21" s="86"/>
    </row>
    <row r="22" s="25" customFormat="1" ht="18.75" hidden="1" customHeight="1" spans="1:6">
      <c r="A22" s="84"/>
      <c r="B22" s="90"/>
      <c r="C22" s="85" t="s">
        <v>49</v>
      </c>
      <c r="D22" s="87"/>
      <c r="E22" s="85" t="s">
        <v>50</v>
      </c>
      <c r="F22" s="86"/>
    </row>
    <row r="23" s="25" customFormat="1" ht="18.75" customHeight="1" spans="1:6">
      <c r="A23" s="84"/>
      <c r="B23" s="90"/>
      <c r="C23" s="85" t="s">
        <v>51</v>
      </c>
      <c r="D23" s="87"/>
      <c r="E23" s="85" t="s">
        <v>52</v>
      </c>
      <c r="F23" s="86"/>
    </row>
    <row r="24" s="25" customFormat="1" ht="18.75" customHeight="1" spans="1:6">
      <c r="A24" s="84"/>
      <c r="B24" s="90"/>
      <c r="C24" s="85" t="s">
        <v>53</v>
      </c>
      <c r="D24" s="87"/>
      <c r="E24" s="85" t="s">
        <v>54</v>
      </c>
      <c r="F24" s="86">
        <v>17.9</v>
      </c>
    </row>
    <row r="25" s="25" customFormat="1" ht="18.75" customHeight="1" spans="1:6">
      <c r="A25" s="84"/>
      <c r="B25" s="90"/>
      <c r="C25" s="85" t="s">
        <v>55</v>
      </c>
      <c r="D25" s="87"/>
      <c r="E25" s="85" t="s">
        <v>56</v>
      </c>
      <c r="F25" s="86"/>
    </row>
    <row r="26" s="25" customFormat="1" ht="18.75" customHeight="1" spans="1:6">
      <c r="A26" s="84"/>
      <c r="B26" s="91"/>
      <c r="C26" s="85" t="s">
        <v>57</v>
      </c>
      <c r="D26" s="92"/>
      <c r="E26" s="85" t="s">
        <v>58</v>
      </c>
      <c r="F26" s="92">
        <v>97</v>
      </c>
    </row>
    <row r="27" s="25" customFormat="1" ht="18.75" customHeight="1" spans="1:6">
      <c r="A27" s="84"/>
      <c r="B27" s="91"/>
      <c r="C27" s="85" t="s">
        <v>59</v>
      </c>
      <c r="D27" s="92"/>
      <c r="E27" s="85" t="s">
        <v>60</v>
      </c>
      <c r="F27" s="92"/>
    </row>
    <row r="28" s="25" customFormat="1" ht="18.75" customHeight="1" spans="1:6">
      <c r="A28" s="84"/>
      <c r="B28" s="91"/>
      <c r="C28" s="85" t="s">
        <v>61</v>
      </c>
      <c r="D28" s="92"/>
      <c r="E28" s="85" t="s">
        <v>62</v>
      </c>
      <c r="F28" s="92"/>
    </row>
    <row r="29" s="25" customFormat="1" ht="18.75" hidden="1" customHeight="1" spans="1:6">
      <c r="A29" s="84"/>
      <c r="B29" s="91"/>
      <c r="C29" s="85" t="s">
        <v>63</v>
      </c>
      <c r="D29" s="92"/>
      <c r="E29" s="84"/>
      <c r="F29" s="93"/>
    </row>
    <row r="30" s="25" customFormat="1" ht="18.75" hidden="1" customHeight="1" spans="1:6">
      <c r="A30" s="84"/>
      <c r="B30" s="91"/>
      <c r="C30" s="85" t="s">
        <v>64</v>
      </c>
      <c r="D30" s="92"/>
      <c r="E30" s="84"/>
      <c r="F30" s="93"/>
    </row>
    <row r="31" s="25" customFormat="1" ht="18.75" hidden="1" customHeight="1" spans="1:6">
      <c r="A31" s="84"/>
      <c r="B31" s="91"/>
      <c r="C31" s="85" t="s">
        <v>65</v>
      </c>
      <c r="D31" s="92"/>
      <c r="E31" s="84"/>
      <c r="F31" s="93"/>
    </row>
    <row r="32" s="25" customFormat="1" ht="18.75" hidden="1" customHeight="1" spans="1:6">
      <c r="A32" s="84"/>
      <c r="B32" s="91"/>
      <c r="C32" s="85" t="s">
        <v>66</v>
      </c>
      <c r="D32" s="94"/>
      <c r="E32" s="84"/>
      <c r="F32" s="93"/>
    </row>
    <row r="33" s="25" customFormat="1" ht="18.75" customHeight="1" spans="1:6">
      <c r="A33" s="85" t="s">
        <v>67</v>
      </c>
      <c r="B33" s="95">
        <v>1132.981712</v>
      </c>
      <c r="C33" s="85" t="s">
        <v>68</v>
      </c>
      <c r="D33" s="95">
        <v>1246.309957</v>
      </c>
      <c r="E33" s="85" t="s">
        <v>68</v>
      </c>
      <c r="F33" s="95">
        <v>1246.309957</v>
      </c>
    </row>
    <row r="34" s="25" customFormat="1" ht="18.75" customHeight="1" spans="1:6">
      <c r="A34" s="85" t="s">
        <v>69</v>
      </c>
      <c r="B34" s="95">
        <v>113.328245</v>
      </c>
      <c r="C34" s="85" t="s">
        <v>70</v>
      </c>
      <c r="D34" s="95"/>
      <c r="E34" s="85" t="s">
        <v>70</v>
      </c>
      <c r="F34" s="95"/>
    </row>
    <row r="35" s="25" customFormat="1" ht="18.75" customHeight="1" spans="1:6">
      <c r="A35" s="85" t="s">
        <v>71</v>
      </c>
      <c r="B35" s="95">
        <v>87</v>
      </c>
      <c r="C35" s="84"/>
      <c r="D35" s="93"/>
      <c r="E35" s="84"/>
      <c r="F35" s="93"/>
    </row>
    <row r="36" s="25" customFormat="1" ht="18.75" hidden="1" customHeight="1" spans="1:6">
      <c r="A36" s="85" t="s">
        <v>72</v>
      </c>
      <c r="B36" s="95"/>
      <c r="C36" s="84"/>
      <c r="D36" s="93"/>
      <c r="E36" s="84"/>
      <c r="F36" s="93"/>
    </row>
    <row r="37" s="25" customFormat="1" ht="18.75" customHeight="1" spans="1:6">
      <c r="A37" s="85" t="s">
        <v>73</v>
      </c>
      <c r="B37" s="95">
        <v>26.328245</v>
      </c>
      <c r="C37" s="84"/>
      <c r="D37" s="93"/>
      <c r="E37" s="84"/>
      <c r="F37" s="93"/>
    </row>
    <row r="38" s="25" customFormat="1" ht="18.75" hidden="1" customHeight="1" spans="1:6">
      <c r="A38" s="84"/>
      <c r="B38" s="91"/>
      <c r="C38" s="84"/>
      <c r="D38" s="93"/>
      <c r="E38" s="84"/>
      <c r="F38" s="93"/>
    </row>
    <row r="39" s="25" customFormat="1" ht="18.75" customHeight="1" spans="1:6">
      <c r="A39" s="85" t="s">
        <v>74</v>
      </c>
      <c r="B39" s="95">
        <v>1246.309957</v>
      </c>
      <c r="C39" s="85" t="s">
        <v>75</v>
      </c>
      <c r="D39" s="95">
        <v>1246.309957</v>
      </c>
      <c r="E39" s="85" t="s">
        <v>75</v>
      </c>
      <c r="F39" s="95">
        <v>1246.309957</v>
      </c>
    </row>
    <row r="40" s="25" customFormat="1" ht="18.75" customHeight="1" spans="1:6">
      <c r="A40" s="72"/>
      <c r="C40" s="72"/>
      <c r="D40" s="72"/>
      <c r="E40" s="72"/>
      <c r="F40" s="72"/>
    </row>
    <row r="41" s="25" customFormat="1" ht="18.75" customHeight="1"/>
  </sheetData>
  <sheetProtection formatCells="0" formatColumns="0" formatRows="0" insertRows="0" insertColumns="0" insertHyperlinks="0" deleteColumns="0" deleteRows="0" sort="0" autoFilter="0" pivotTables="0"/>
  <mergeCells count="3">
    <mergeCell ref="A1:F1"/>
    <mergeCell ref="A2:B2"/>
    <mergeCell ref="C3:F3"/>
  </mergeCells>
  <pageMargins left="0.590277777777778" right="0.156944444444444" top="0.393055555555556" bottom="0.354166666666667" header="0.5" footer="0.5"/>
  <pageSetup paperSize="1" orientation="landscape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zoomScaleSheetLayoutView="60" workbookViewId="0">
      <selection activeCell="G24" sqref="G24"/>
    </sheetView>
  </sheetViews>
  <sheetFormatPr defaultColWidth="8" defaultRowHeight="12.75" customHeight="1"/>
  <cols>
    <col min="1" max="1" width="10.3416666666667" style="25" customWidth="1"/>
    <col min="2" max="2" width="9.34166666666667" style="25" customWidth="1"/>
    <col min="3" max="3" width="15.3416666666667" style="25" customWidth="1"/>
    <col min="4" max="4" width="9.34166666666667" style="25" customWidth="1"/>
    <col min="5" max="5" width="21.75" style="25" customWidth="1"/>
    <col min="6" max="6" width="9.34166666666667" style="25" customWidth="1"/>
    <col min="7" max="7" width="30.8833333333333" style="25" customWidth="1"/>
    <col min="8" max="8" width="9.34166666666667" style="25" customWidth="1"/>
    <col min="9" max="9" width="18.0083333333333" style="25" hidden="1" customWidth="1"/>
    <col min="10" max="10" width="17.625" style="25" hidden="1" customWidth="1"/>
    <col min="11" max="11" width="24.625" style="25" hidden="1" customWidth="1"/>
    <col min="12" max="12" width="18.5083333333333" style="25" customWidth="1"/>
    <col min="13" max="13" width="20.3416666666667" style="25" hidden="1" customWidth="1"/>
    <col min="14" max="14" width="16.675" style="25" hidden="1" customWidth="1"/>
    <col min="15" max="15" width="13.0083333333333" style="25" hidden="1" customWidth="1"/>
    <col min="16" max="16" width="20.3416666666667" style="25" hidden="1" customWidth="1"/>
    <col min="17" max="17" width="11.625" style="25" hidden="1" customWidth="1"/>
    <col min="18" max="19" width="13.0083333333333" style="25" customWidth="1"/>
    <col min="20" max="21" width="9.34166666666667" style="25" customWidth="1"/>
    <col min="22" max="22" width="8" style="25" customWidth="1"/>
    <col min="23" max="16384" width="8" style="27"/>
  </cols>
  <sheetData>
    <row r="1" s="25" customFormat="1" ht="13.6" customHeight="1" spans="1:21">
      <c r="A1" s="28" t="s">
        <v>266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="25" customFormat="1" ht="13.6" customHeight="1" spans="1:2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="25" customFormat="1" ht="20" customHeight="1" spans="1:21">
      <c r="A3" s="29" t="s">
        <v>1</v>
      </c>
      <c r="B3" s="30"/>
      <c r="C3" s="30"/>
      <c r="D3" s="30"/>
      <c r="E3" s="30"/>
      <c r="F3" s="31"/>
      <c r="G3" s="31"/>
      <c r="H3" s="31"/>
      <c r="I3" s="32"/>
      <c r="J3" s="32"/>
      <c r="K3" s="32"/>
      <c r="L3" s="31"/>
      <c r="M3" s="32"/>
      <c r="N3" s="32"/>
      <c r="O3" s="32"/>
      <c r="P3" s="32"/>
      <c r="Q3" s="32"/>
      <c r="R3" s="33"/>
      <c r="S3" s="29" t="s">
        <v>2</v>
      </c>
      <c r="T3" s="31"/>
      <c r="U3" s="31"/>
    </row>
    <row r="4" s="25" customFormat="1" ht="10" customHeight="1" spans="1:21">
      <c r="A4" s="34" t="s">
        <v>267</v>
      </c>
      <c r="B4" s="34" t="s">
        <v>268</v>
      </c>
      <c r="C4" s="34" t="s">
        <v>269</v>
      </c>
      <c r="D4" s="34" t="s">
        <v>101</v>
      </c>
      <c r="E4" s="34" t="s">
        <v>102</v>
      </c>
      <c r="F4" s="34" t="s">
        <v>270</v>
      </c>
      <c r="G4" s="34" t="s">
        <v>271</v>
      </c>
      <c r="H4" s="34" t="s">
        <v>263</v>
      </c>
      <c r="I4" s="34"/>
      <c r="J4" s="34"/>
      <c r="K4" s="34"/>
      <c r="L4" s="34"/>
      <c r="M4" s="34"/>
      <c r="N4" s="34"/>
      <c r="O4" s="34"/>
      <c r="P4" s="34"/>
      <c r="Q4" s="34"/>
      <c r="R4" s="34" t="s">
        <v>272</v>
      </c>
      <c r="S4" s="34"/>
      <c r="T4" s="34" t="s">
        <v>273</v>
      </c>
      <c r="U4" s="34"/>
    </row>
    <row r="5" s="25" customFormat="1" ht="10" customHeight="1" spans="1:2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</row>
    <row r="6" s="26" customFormat="1" ht="40" customHeight="1" spans="1:21">
      <c r="A6" s="34"/>
      <c r="B6" s="34"/>
      <c r="C6" s="34"/>
      <c r="D6" s="34"/>
      <c r="E6" s="34"/>
      <c r="F6" s="34"/>
      <c r="G6" s="34"/>
      <c r="H6" s="34" t="s">
        <v>274</v>
      </c>
      <c r="I6" s="34" t="s">
        <v>275</v>
      </c>
      <c r="J6" s="34" t="s">
        <v>276</v>
      </c>
      <c r="K6" s="34" t="s">
        <v>277</v>
      </c>
      <c r="L6" s="34" t="s">
        <v>278</v>
      </c>
      <c r="M6" s="34" t="s">
        <v>279</v>
      </c>
      <c r="N6" s="34" t="s">
        <v>86</v>
      </c>
      <c r="O6" s="34" t="s">
        <v>280</v>
      </c>
      <c r="P6" s="34" t="s">
        <v>281</v>
      </c>
      <c r="Q6" s="34" t="s">
        <v>282</v>
      </c>
      <c r="R6" s="34" t="s">
        <v>245</v>
      </c>
      <c r="S6" s="34" t="s">
        <v>283</v>
      </c>
      <c r="T6" s="34" t="s">
        <v>132</v>
      </c>
      <c r="U6" s="34" t="s">
        <v>134</v>
      </c>
    </row>
    <row r="7" s="25" customFormat="1" ht="20" customHeight="1" spans="1:21">
      <c r="A7" s="35" t="s">
        <v>110</v>
      </c>
      <c r="B7" s="36" t="s">
        <v>94</v>
      </c>
      <c r="C7" s="35" t="s">
        <v>95</v>
      </c>
      <c r="D7" s="36" t="s">
        <v>284</v>
      </c>
      <c r="E7" s="35" t="s">
        <v>240</v>
      </c>
      <c r="F7" s="36" t="s">
        <v>285</v>
      </c>
      <c r="G7" s="37" t="s">
        <v>286</v>
      </c>
      <c r="H7" s="38"/>
      <c r="I7" s="36"/>
      <c r="J7" s="36"/>
      <c r="K7" s="36"/>
      <c r="L7" s="38"/>
      <c r="M7" s="36"/>
      <c r="N7" s="36"/>
      <c r="O7" s="36"/>
      <c r="P7" s="36"/>
      <c r="Q7" s="36"/>
      <c r="R7" s="36"/>
      <c r="S7" s="36"/>
      <c r="T7" s="36"/>
      <c r="U7" s="36">
        <v>10</v>
      </c>
    </row>
    <row r="8" s="25" customFormat="1" ht="40" customHeight="1" spans="1:21">
      <c r="A8" s="35" t="s">
        <v>110</v>
      </c>
      <c r="B8" s="36" t="s">
        <v>94</v>
      </c>
      <c r="C8" s="35" t="s">
        <v>95</v>
      </c>
      <c r="D8" s="36" t="s">
        <v>284</v>
      </c>
      <c r="E8" s="35" t="s">
        <v>240</v>
      </c>
      <c r="F8" s="36" t="s">
        <v>285</v>
      </c>
      <c r="G8" s="37" t="s">
        <v>287</v>
      </c>
      <c r="H8" s="38">
        <v>27</v>
      </c>
      <c r="I8" s="36"/>
      <c r="J8" s="36"/>
      <c r="K8" s="36"/>
      <c r="L8" s="38"/>
      <c r="M8" s="36"/>
      <c r="N8" s="36"/>
      <c r="O8" s="36"/>
      <c r="P8" s="36"/>
      <c r="Q8" s="36"/>
      <c r="R8" s="36"/>
      <c r="S8" s="36"/>
      <c r="T8" s="36"/>
      <c r="U8" s="36"/>
    </row>
    <row r="9" s="25" customFormat="1" ht="20" customHeight="1" spans="1:21">
      <c r="A9" s="35" t="s">
        <v>110</v>
      </c>
      <c r="B9" s="36" t="s">
        <v>94</v>
      </c>
      <c r="C9" s="35" t="s">
        <v>95</v>
      </c>
      <c r="D9" s="36" t="s">
        <v>284</v>
      </c>
      <c r="E9" s="35" t="s">
        <v>240</v>
      </c>
      <c r="F9" s="36" t="s">
        <v>285</v>
      </c>
      <c r="G9" s="37" t="s">
        <v>241</v>
      </c>
      <c r="H9" s="38"/>
      <c r="I9" s="36"/>
      <c r="J9" s="36"/>
      <c r="K9" s="36"/>
      <c r="L9" s="38"/>
      <c r="M9" s="36"/>
      <c r="N9" s="36"/>
      <c r="O9" s="36"/>
      <c r="P9" s="36"/>
      <c r="Q9" s="36"/>
      <c r="R9" s="36"/>
      <c r="S9" s="36"/>
      <c r="T9" s="36"/>
      <c r="U9" s="36">
        <v>220</v>
      </c>
    </row>
    <row r="10" s="25" customFormat="1" ht="20" customHeight="1" spans="1:21">
      <c r="A10" s="35" t="s">
        <v>110</v>
      </c>
      <c r="B10" s="36" t="s">
        <v>94</v>
      </c>
      <c r="C10" s="35" t="s">
        <v>95</v>
      </c>
      <c r="D10" s="36" t="s">
        <v>284</v>
      </c>
      <c r="E10" s="35" t="s">
        <v>240</v>
      </c>
      <c r="F10" s="36" t="s">
        <v>285</v>
      </c>
      <c r="G10" s="37" t="s">
        <v>288</v>
      </c>
      <c r="H10" s="38">
        <v>21</v>
      </c>
      <c r="I10" s="36"/>
      <c r="J10" s="36"/>
      <c r="K10" s="36"/>
      <c r="L10" s="38"/>
      <c r="M10" s="36"/>
      <c r="N10" s="36"/>
      <c r="O10" s="36"/>
      <c r="P10" s="36"/>
      <c r="Q10" s="36"/>
      <c r="R10" s="36"/>
      <c r="S10" s="36"/>
      <c r="T10" s="36"/>
      <c r="U10" s="36"/>
    </row>
    <row r="11" s="25" customFormat="1" ht="20" customHeight="1" spans="1:21">
      <c r="A11" s="35" t="s">
        <v>110</v>
      </c>
      <c r="B11" s="36" t="s">
        <v>94</v>
      </c>
      <c r="C11" s="35" t="s">
        <v>95</v>
      </c>
      <c r="D11" s="36" t="s">
        <v>284</v>
      </c>
      <c r="E11" s="35" t="s">
        <v>240</v>
      </c>
      <c r="F11" s="36" t="s">
        <v>285</v>
      </c>
      <c r="G11" s="37" t="s">
        <v>260</v>
      </c>
      <c r="H11" s="38">
        <v>146</v>
      </c>
      <c r="I11" s="36"/>
      <c r="J11" s="36"/>
      <c r="K11" s="36"/>
      <c r="L11" s="38"/>
      <c r="M11" s="36"/>
      <c r="N11" s="36"/>
      <c r="O11" s="36"/>
      <c r="P11" s="36"/>
      <c r="Q11" s="36"/>
      <c r="R11" s="36"/>
      <c r="S11" s="36"/>
      <c r="T11" s="36"/>
      <c r="U11" s="36"/>
    </row>
    <row r="12" s="25" customFormat="1" ht="20" customHeight="1" spans="1:21">
      <c r="A12" s="35" t="s">
        <v>110</v>
      </c>
      <c r="B12" s="36" t="s">
        <v>94</v>
      </c>
      <c r="C12" s="35" t="s">
        <v>95</v>
      </c>
      <c r="D12" s="36" t="s">
        <v>284</v>
      </c>
      <c r="E12" s="35" t="s">
        <v>240</v>
      </c>
      <c r="F12" s="36" t="s">
        <v>285</v>
      </c>
      <c r="G12" s="37" t="s">
        <v>289</v>
      </c>
      <c r="H12" s="38">
        <v>10.9</v>
      </c>
      <c r="I12" s="36"/>
      <c r="J12" s="36"/>
      <c r="K12" s="36"/>
      <c r="L12" s="38"/>
      <c r="M12" s="36"/>
      <c r="N12" s="36"/>
      <c r="O12" s="36"/>
      <c r="P12" s="36"/>
      <c r="Q12" s="36"/>
      <c r="R12" s="36"/>
      <c r="S12" s="36"/>
      <c r="T12" s="36"/>
      <c r="U12" s="36"/>
    </row>
    <row r="13" s="25" customFormat="1" ht="40" customHeight="1" spans="1:21">
      <c r="A13" s="35" t="s">
        <v>110</v>
      </c>
      <c r="B13" s="36" t="s">
        <v>94</v>
      </c>
      <c r="C13" s="35" t="s">
        <v>95</v>
      </c>
      <c r="D13" s="36" t="s">
        <v>284</v>
      </c>
      <c r="E13" s="35" t="s">
        <v>240</v>
      </c>
      <c r="F13" s="36" t="s">
        <v>285</v>
      </c>
      <c r="G13" s="37" t="s">
        <v>290</v>
      </c>
      <c r="H13" s="38">
        <v>230</v>
      </c>
      <c r="I13" s="36"/>
      <c r="J13" s="36"/>
      <c r="K13" s="36"/>
      <c r="L13" s="38"/>
      <c r="M13" s="36"/>
      <c r="N13" s="36"/>
      <c r="O13" s="36"/>
      <c r="P13" s="36"/>
      <c r="Q13" s="36"/>
      <c r="R13" s="36"/>
      <c r="S13" s="36"/>
      <c r="T13" s="36"/>
      <c r="U13" s="36"/>
    </row>
    <row r="14" customHeight="1" spans="1:21">
      <c r="A14" s="39"/>
      <c r="B14" s="39"/>
      <c r="C14" s="39"/>
      <c r="D14" s="39"/>
      <c r="E14" s="39"/>
      <c r="F14" s="39"/>
      <c r="G14" s="39"/>
    </row>
    <row r="15" customHeight="1" spans="1:21">
      <c r="A15" s="39"/>
      <c r="B15" s="39"/>
      <c r="C15" s="39"/>
      <c r="D15" s="39"/>
      <c r="E15" s="39"/>
      <c r="F15" s="39"/>
      <c r="G15" s="39"/>
    </row>
  </sheetData>
  <sheetProtection formatCells="0" formatColumns="0" formatRows="0" insertRows="0" insertColumns="0" insertHyperlinks="0" deleteColumns="0" deleteRows="0" sort="0" autoFilter="0" pivotTables="0"/>
  <mergeCells count="12">
    <mergeCell ref="A3:E3"/>
    <mergeCell ref="A4:A6"/>
    <mergeCell ref="B4:B6"/>
    <mergeCell ref="C4:C6"/>
    <mergeCell ref="D4:D6"/>
    <mergeCell ref="E4:E6"/>
    <mergeCell ref="F4:F6"/>
    <mergeCell ref="G4:G6"/>
    <mergeCell ref="H4:Q5"/>
    <mergeCell ref="R4:S5"/>
    <mergeCell ref="T4:U5"/>
    <mergeCell ref="A1:U2"/>
  </mergeCells>
  <pageMargins left="0.75" right="0.156944444444444" top="0.472222222222222" bottom="0.511805555555556" header="0.5" footer="0.5"/>
  <pageSetup paperSize="9" orientation="landscape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workbookViewId="0">
      <selection activeCell="H39" sqref="H39"/>
    </sheetView>
  </sheetViews>
  <sheetFormatPr defaultColWidth="9" defaultRowHeight="13.5"/>
  <cols>
    <col min="1" max="1" width="16.3416666666667" style="1" customWidth="1"/>
    <col min="2" max="2" width="11.3416666666667" style="1" customWidth="1"/>
    <col min="3" max="3" width="19.0083333333333" style="1" customWidth="1"/>
    <col min="4" max="4" width="33.675" style="1" customWidth="1"/>
    <col min="5" max="7" width="28.5166666666667" style="1" customWidth="1"/>
    <col min="8" max="8" width="31.0166666666667" style="1" customWidth="1"/>
    <col min="9" max="16384" width="9" style="1"/>
  </cols>
  <sheetData>
    <row r="1" s="1" customFormat="1" ht="24.5" customHeight="1" spans="1:17">
      <c r="A1" s="2" t="s">
        <v>291</v>
      </c>
      <c r="B1" s="2"/>
      <c r="C1" s="2"/>
      <c r="D1" s="2"/>
      <c r="E1" s="2"/>
      <c r="F1" s="2"/>
      <c r="G1" s="2"/>
      <c r="H1" s="2"/>
    </row>
    <row r="2" s="1" customFormat="1" ht="18.5" customHeight="1" spans="1:17">
      <c r="A2" s="3" t="s">
        <v>292</v>
      </c>
      <c r="B2" s="4"/>
      <c r="C2" s="3"/>
      <c r="D2" s="3" t="s">
        <v>293</v>
      </c>
      <c r="E2" s="4"/>
      <c r="F2" s="5" t="s">
        <v>294</v>
      </c>
      <c r="G2" s="6">
        <v>13349718082</v>
      </c>
      <c r="H2" s="6"/>
    </row>
    <row r="3" s="1" customFormat="1" ht="18.5" customHeight="1" spans="1:17">
      <c r="A3" s="7" t="s">
        <v>271</v>
      </c>
      <c r="B3" s="8" t="s">
        <v>295</v>
      </c>
      <c r="C3" s="8"/>
      <c r="D3" s="8" t="s">
        <v>296</v>
      </c>
      <c r="E3" s="8" t="s">
        <v>297</v>
      </c>
      <c r="F3" s="8"/>
      <c r="G3" s="8"/>
      <c r="H3" s="8"/>
    </row>
    <row r="4" s="1" customFormat="1" ht="18.5" customHeight="1" spans="1:17">
      <c r="A4" s="9" t="s">
        <v>298</v>
      </c>
      <c r="B4" s="10" t="s">
        <v>95</v>
      </c>
      <c r="C4" s="10"/>
      <c r="D4" s="10" t="s">
        <v>299</v>
      </c>
      <c r="E4" s="10" t="s">
        <v>240</v>
      </c>
      <c r="F4" s="10"/>
      <c r="G4" s="10"/>
      <c r="H4" s="10"/>
    </row>
    <row r="5" s="1" customFormat="1" ht="51.5" customHeight="1" spans="1:17">
      <c r="A5" s="9" t="s">
        <v>300</v>
      </c>
      <c r="B5" s="11" t="s">
        <v>301</v>
      </c>
      <c r="C5" s="10"/>
      <c r="D5" s="10"/>
      <c r="E5" s="10"/>
      <c r="F5" s="10"/>
      <c r="G5" s="10"/>
      <c r="H5" s="10"/>
    </row>
    <row r="6" s="1" customFormat="1" ht="18.5" customHeight="1" spans="1:17">
      <c r="A6" s="12" t="s">
        <v>302</v>
      </c>
      <c r="B6" s="13"/>
      <c r="C6" s="13"/>
      <c r="D6" s="13"/>
      <c r="E6" s="13"/>
      <c r="F6" s="13"/>
      <c r="G6" s="13"/>
      <c r="H6" s="13"/>
    </row>
    <row r="7" s="1" customFormat="1" ht="18.5" customHeight="1" spans="1:17">
      <c r="A7" s="14" t="s">
        <v>303</v>
      </c>
      <c r="B7" s="14"/>
      <c r="C7" s="14"/>
      <c r="D7" s="14"/>
      <c r="E7" s="14" t="s">
        <v>304</v>
      </c>
      <c r="F7" s="14"/>
      <c r="G7" s="14"/>
      <c r="H7" s="14"/>
    </row>
    <row r="8" s="1" customFormat="1" ht="18.5" customHeight="1" spans="1:17">
      <c r="A8" s="12" t="s">
        <v>305</v>
      </c>
      <c r="B8" s="12"/>
      <c r="C8" s="12"/>
      <c r="D8" s="12"/>
      <c r="E8" s="12" t="s">
        <v>306</v>
      </c>
      <c r="F8" s="12"/>
      <c r="G8" s="12"/>
      <c r="H8" s="12"/>
    </row>
    <row r="9" s="1" customFormat="1" ht="18.5" customHeight="1" spans="1:17">
      <c r="A9" s="12" t="s">
        <v>307</v>
      </c>
      <c r="B9" s="12"/>
      <c r="C9" s="12"/>
      <c r="D9" s="12"/>
      <c r="E9" s="12" t="s">
        <v>308</v>
      </c>
      <c r="F9" s="12"/>
      <c r="G9" s="12"/>
      <c r="H9" s="12"/>
    </row>
    <row r="10" s="1" customFormat="1" ht="18.5" customHeight="1" spans="1:17">
      <c r="A10" s="12" t="s">
        <v>309</v>
      </c>
      <c r="B10" s="12"/>
      <c r="C10" s="12"/>
      <c r="D10" s="12"/>
      <c r="E10" s="12"/>
      <c r="F10" s="12"/>
      <c r="G10" s="12"/>
      <c r="H10" s="15"/>
    </row>
    <row r="11" s="1" customFormat="1" ht="18.5" customHeight="1" spans="1:17">
      <c r="A11" s="14" t="s">
        <v>310</v>
      </c>
      <c r="B11" s="14" t="s">
        <v>311</v>
      </c>
      <c r="C11" s="14" t="s">
        <v>312</v>
      </c>
      <c r="D11" s="14" t="s">
        <v>313</v>
      </c>
      <c r="E11" s="14"/>
      <c r="F11" s="14" t="s">
        <v>314</v>
      </c>
      <c r="G11" s="14"/>
      <c r="H11" s="16" t="s">
        <v>315</v>
      </c>
    </row>
    <row r="12" s="1" customFormat="1" ht="18.5" customHeight="1" spans="1:17">
      <c r="A12" s="17" t="s">
        <v>305</v>
      </c>
      <c r="B12" s="15" t="s">
        <v>316</v>
      </c>
      <c r="C12" s="18" t="s">
        <v>317</v>
      </c>
      <c r="D12" s="12" t="s">
        <v>316</v>
      </c>
      <c r="E12" s="12"/>
      <c r="F12" s="19" t="s">
        <v>318</v>
      </c>
      <c r="G12" s="12"/>
      <c r="H12" s="15" t="s">
        <v>319</v>
      </c>
      <c r="Q12" s="20"/>
    </row>
    <row r="13" s="1" customFormat="1" ht="18.5" customHeight="1" spans="1:17">
      <c r="A13" s="21"/>
      <c r="B13" s="17" t="s">
        <v>320</v>
      </c>
      <c r="C13" s="12" t="s">
        <v>321</v>
      </c>
      <c r="D13" s="12" t="s">
        <v>322</v>
      </c>
      <c r="E13" s="12"/>
      <c r="F13" s="19" t="s">
        <v>323</v>
      </c>
      <c r="G13" s="12"/>
      <c r="H13" s="15" t="s">
        <v>319</v>
      </c>
      <c r="Q13" s="20"/>
    </row>
    <row r="14" s="1" customFormat="1" ht="18.5" customHeight="1" spans="1:17">
      <c r="A14" s="21"/>
      <c r="B14" s="21"/>
      <c r="C14" s="12" t="s">
        <v>324</v>
      </c>
      <c r="D14" s="12" t="s">
        <v>325</v>
      </c>
      <c r="E14" s="12"/>
      <c r="F14" s="19" t="s">
        <v>326</v>
      </c>
      <c r="G14" s="12"/>
      <c r="H14" s="15" t="s">
        <v>319</v>
      </c>
      <c r="Q14" s="20"/>
    </row>
    <row r="15" s="1" customFormat="1" ht="18.5" customHeight="1" spans="1:17">
      <c r="A15" s="21"/>
      <c r="B15" s="13"/>
      <c r="C15" s="12" t="s">
        <v>327</v>
      </c>
      <c r="D15" s="12" t="s">
        <v>328</v>
      </c>
      <c r="E15" s="12"/>
      <c r="F15" s="19" t="s">
        <v>329</v>
      </c>
      <c r="G15" s="12"/>
      <c r="H15" s="15" t="s">
        <v>319</v>
      </c>
      <c r="Q15" s="20"/>
    </row>
    <row r="16" s="1" customFormat="1" ht="18.5" customHeight="1" spans="1:17">
      <c r="A16" s="21"/>
      <c r="B16" s="12" t="s">
        <v>330</v>
      </c>
      <c r="C16" s="12" t="s">
        <v>331</v>
      </c>
      <c r="D16" s="12" t="s">
        <v>332</v>
      </c>
      <c r="E16" s="12"/>
      <c r="F16" s="19" t="s">
        <v>333</v>
      </c>
      <c r="G16" s="12"/>
      <c r="H16" s="15" t="s">
        <v>319</v>
      </c>
      <c r="Q16" s="20"/>
    </row>
    <row r="17" s="1" customFormat="1" ht="18.5" customHeight="1" spans="1:17">
      <c r="A17" s="21"/>
      <c r="B17" s="12" t="s">
        <v>334</v>
      </c>
      <c r="C17" s="12" t="s">
        <v>335</v>
      </c>
      <c r="D17" s="22" t="s">
        <v>336</v>
      </c>
      <c r="E17" s="23"/>
      <c r="F17" s="19" t="s">
        <v>337</v>
      </c>
      <c r="G17" s="12"/>
      <c r="H17" s="15" t="s">
        <v>319</v>
      </c>
      <c r="Q17" s="20"/>
    </row>
    <row r="18" s="1" customFormat="1" ht="18.5" customHeight="1" spans="1:17">
      <c r="A18" s="12" t="s">
        <v>338</v>
      </c>
      <c r="B18" s="12"/>
      <c r="C18" s="12"/>
      <c r="D18" s="12"/>
      <c r="E18" s="12"/>
      <c r="F18" s="12"/>
      <c r="G18" s="12"/>
      <c r="H18" s="12"/>
    </row>
    <row r="19" s="1" customFormat="1" ht="10.25" customHeight="1" spans="1:17">
      <c r="A19" s="12" t="s">
        <v>310</v>
      </c>
      <c r="B19" s="12" t="s">
        <v>311</v>
      </c>
      <c r="C19" s="12" t="s">
        <v>312</v>
      </c>
      <c r="D19" s="12" t="s">
        <v>339</v>
      </c>
      <c r="E19" s="12" t="s">
        <v>314</v>
      </c>
      <c r="F19" s="12"/>
      <c r="G19" s="12"/>
      <c r="H19" s="12" t="s">
        <v>315</v>
      </c>
    </row>
    <row r="20" s="1" customFormat="1" ht="10.25" customHeight="1" spans="1:17">
      <c r="A20" s="12"/>
      <c r="B20" s="12"/>
      <c r="C20" s="12"/>
      <c r="D20" s="12"/>
      <c r="E20" s="12"/>
      <c r="F20" s="12"/>
      <c r="G20" s="12"/>
      <c r="H20" s="12"/>
    </row>
    <row r="21" s="1" customFormat="1" ht="10.25" customHeight="1" spans="1:17">
      <c r="A21" s="12"/>
      <c r="B21" s="12"/>
      <c r="C21" s="12"/>
      <c r="D21" s="12"/>
      <c r="E21" s="12" t="s">
        <v>340</v>
      </c>
      <c r="F21" s="12" t="s">
        <v>341</v>
      </c>
      <c r="G21" s="12" t="s">
        <v>342</v>
      </c>
      <c r="H21" s="12"/>
    </row>
    <row r="22" s="1" customFormat="1" ht="10.25" customHeight="1" spans="1:17">
      <c r="A22" s="12"/>
      <c r="B22" s="12"/>
      <c r="C22" s="12"/>
      <c r="D22" s="12"/>
      <c r="E22" s="12"/>
      <c r="F22" s="12"/>
      <c r="G22" s="12"/>
      <c r="H22" s="12"/>
    </row>
    <row r="23" s="1" customFormat="1" ht="18.5" customHeight="1" spans="1:17">
      <c r="A23" s="12" t="s">
        <v>307</v>
      </c>
      <c r="B23" s="12" t="s">
        <v>316</v>
      </c>
      <c r="C23" s="12" t="s">
        <v>317</v>
      </c>
      <c r="D23" s="12" t="s">
        <v>316</v>
      </c>
      <c r="E23" s="12" t="s">
        <v>297</v>
      </c>
      <c r="F23" s="12" t="s">
        <v>297</v>
      </c>
      <c r="G23" s="12" t="s">
        <v>297</v>
      </c>
      <c r="H23" s="15" t="s">
        <v>319</v>
      </c>
    </row>
    <row r="24" s="1" customFormat="1" ht="18.5" customHeight="1" spans="1:17">
      <c r="A24" s="12"/>
      <c r="B24" s="17" t="s">
        <v>320</v>
      </c>
      <c r="C24" s="12" t="s">
        <v>321</v>
      </c>
      <c r="D24" s="12" t="s">
        <v>322</v>
      </c>
      <c r="E24" s="12" t="s">
        <v>323</v>
      </c>
      <c r="F24" s="12" t="s">
        <v>323</v>
      </c>
      <c r="G24" s="12" t="s">
        <v>323</v>
      </c>
      <c r="H24" s="15" t="s">
        <v>319</v>
      </c>
    </row>
    <row r="25" s="1" customFormat="1" ht="18.5" customHeight="1" spans="1:17">
      <c r="A25" s="12"/>
      <c r="B25" s="21"/>
      <c r="C25" s="12" t="s">
        <v>324</v>
      </c>
      <c r="D25" s="12" t="s">
        <v>325</v>
      </c>
      <c r="E25" s="12" t="s">
        <v>326</v>
      </c>
      <c r="F25" s="12" t="s">
        <v>326</v>
      </c>
      <c r="G25" s="12" t="s">
        <v>326</v>
      </c>
      <c r="H25" s="15" t="s">
        <v>319</v>
      </c>
    </row>
    <row r="26" s="1" customFormat="1" ht="18.5" customHeight="1" spans="1:17">
      <c r="A26" s="12"/>
      <c r="B26" s="13"/>
      <c r="C26" s="12" t="s">
        <v>327</v>
      </c>
      <c r="D26" s="12" t="s">
        <v>328</v>
      </c>
      <c r="E26" s="12" t="s">
        <v>329</v>
      </c>
      <c r="F26" s="12" t="s">
        <v>329</v>
      </c>
      <c r="G26" s="12" t="s">
        <v>329</v>
      </c>
      <c r="H26" s="15" t="s">
        <v>319</v>
      </c>
    </row>
    <row r="27" s="1" customFormat="1" ht="51.5" customHeight="1" spans="1:17">
      <c r="A27" s="12"/>
      <c r="B27" s="12" t="s">
        <v>330</v>
      </c>
      <c r="C27" s="12" t="s">
        <v>343</v>
      </c>
      <c r="D27" s="12" t="s">
        <v>332</v>
      </c>
      <c r="E27" s="12" t="s">
        <v>333</v>
      </c>
      <c r="F27" s="12" t="s">
        <v>333</v>
      </c>
      <c r="G27" s="12" t="s">
        <v>333</v>
      </c>
      <c r="H27" s="15" t="s">
        <v>319</v>
      </c>
    </row>
    <row r="28" s="1" customFormat="1" ht="18.5" customHeight="1" spans="1:17">
      <c r="A28" s="12"/>
      <c r="B28" s="12" t="s">
        <v>334</v>
      </c>
      <c r="C28" s="12" t="s">
        <v>335</v>
      </c>
      <c r="D28" s="12" t="s">
        <v>336</v>
      </c>
      <c r="E28" s="24">
        <v>0.9</v>
      </c>
      <c r="F28" s="24">
        <v>0.9</v>
      </c>
      <c r="G28" s="12" t="s">
        <v>337</v>
      </c>
      <c r="H28" s="15" t="s">
        <v>319</v>
      </c>
    </row>
  </sheetData>
  <mergeCells count="43">
    <mergeCell ref="A1:H1"/>
    <mergeCell ref="G2:H2"/>
    <mergeCell ref="B3:C3"/>
    <mergeCell ref="E3:H3"/>
    <mergeCell ref="B4:C4"/>
    <mergeCell ref="E4:H4"/>
    <mergeCell ref="B5:H5"/>
    <mergeCell ref="A6:H6"/>
    <mergeCell ref="A7:D7"/>
    <mergeCell ref="E7:H7"/>
    <mergeCell ref="A8:D8"/>
    <mergeCell ref="E8:H8"/>
    <mergeCell ref="A9:D9"/>
    <mergeCell ref="E9:H9"/>
    <mergeCell ref="A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A18:H18"/>
    <mergeCell ref="A12:A17"/>
    <mergeCell ref="A19:A22"/>
    <mergeCell ref="A23:A28"/>
    <mergeCell ref="B13:B15"/>
    <mergeCell ref="B19:B22"/>
    <mergeCell ref="B24:B26"/>
    <mergeCell ref="C19:C22"/>
    <mergeCell ref="D19:D22"/>
    <mergeCell ref="E21:E22"/>
    <mergeCell ref="F21:F22"/>
    <mergeCell ref="G21:G22"/>
    <mergeCell ref="H19:H22"/>
    <mergeCell ref="E19:G20"/>
  </mergeCells>
  <pageMargins left="0.590277777777778" right="0.156944444444444" top="0.196527777777778" bottom="0.354166666666667" header="0.118055555555556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showGridLines="0" zoomScaleSheetLayoutView="60" workbookViewId="0">
      <selection activeCell="O14" sqref="O14"/>
    </sheetView>
  </sheetViews>
  <sheetFormatPr defaultColWidth="8" defaultRowHeight="12.75" customHeight="1"/>
  <cols>
    <col min="1" max="1" width="12.675" style="25" customWidth="1"/>
    <col min="2" max="2" width="28.3416666666667" style="25" customWidth="1"/>
    <col min="3" max="4" width="11.3416666666667" style="25" customWidth="1"/>
    <col min="5" max="5" width="16.0083333333333" style="25" customWidth="1"/>
    <col min="6" max="6" width="17.8416666666667" style="25" customWidth="1"/>
    <col min="7" max="8" width="21.675" style="25" hidden="1" customWidth="1"/>
    <col min="9" max="9" width="12.3416666666667" style="25" hidden="1" customWidth="1"/>
    <col min="10" max="10" width="21.675" style="25" hidden="1" customWidth="1"/>
    <col min="11" max="11" width="16.0083333333333" style="25" hidden="1" customWidth="1"/>
    <col min="12" max="12" width="21.675" style="25" hidden="1" customWidth="1"/>
    <col min="13" max="13" width="12.3416666666667" style="25" customWidth="1"/>
    <col min="14" max="14" width="10.3416666666667" style="25" customWidth="1"/>
    <col min="15" max="15" width="16.0083333333333" style="25" customWidth="1"/>
    <col min="16" max="16" width="17.8416666666667" style="25" customWidth="1"/>
    <col min="17" max="18" width="21.675" style="25" hidden="1" customWidth="1"/>
    <col min="19" max="19" width="13.3416666666667" style="25" customWidth="1"/>
    <col min="20" max="20" width="8" style="25" customWidth="1"/>
    <col min="21" max="16384" width="8" style="27"/>
  </cols>
  <sheetData>
    <row r="1" s="25" customFormat="1" ht="28.5" customHeight="1" spans="1:19">
      <c r="A1" s="52" t="s">
        <v>76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</row>
    <row r="2" s="25" customFormat="1" ht="22.5" customHeight="1" spans="1:19">
      <c r="A2" s="40" t="s">
        <v>1</v>
      </c>
      <c r="B2" s="30"/>
      <c r="C2" s="77"/>
      <c r="D2" s="77"/>
      <c r="E2" s="77"/>
      <c r="F2" s="77"/>
      <c r="G2" s="78"/>
      <c r="H2" s="78"/>
      <c r="I2" s="78"/>
      <c r="J2" s="78"/>
      <c r="K2" s="78"/>
      <c r="L2" s="78"/>
      <c r="M2" s="77"/>
      <c r="N2" s="77"/>
      <c r="O2" s="77"/>
      <c r="P2" s="77"/>
      <c r="Q2" s="79"/>
      <c r="R2" s="78"/>
      <c r="S2" s="77" t="s">
        <v>2</v>
      </c>
    </row>
    <row r="3" s="25" customFormat="1" ht="22.5" customHeight="1" spans="1:19">
      <c r="A3" s="47" t="s">
        <v>77</v>
      </c>
      <c r="B3" s="47" t="s">
        <v>78</v>
      </c>
      <c r="C3" s="47" t="s">
        <v>79</v>
      </c>
      <c r="D3" s="47" t="s">
        <v>80</v>
      </c>
      <c r="E3" s="47"/>
      <c r="F3" s="47"/>
      <c r="G3" s="47"/>
      <c r="H3" s="47"/>
      <c r="I3" s="47"/>
      <c r="J3" s="47"/>
      <c r="K3" s="47"/>
      <c r="L3" s="47"/>
      <c r="M3" s="47"/>
      <c r="N3" s="47" t="s">
        <v>81</v>
      </c>
      <c r="O3" s="47"/>
      <c r="P3" s="47"/>
      <c r="Q3" s="47"/>
      <c r="R3" s="47"/>
      <c r="S3" s="47"/>
    </row>
    <row r="4" s="25" customFormat="1" ht="30.75" customHeight="1" spans="1:19">
      <c r="A4" s="47"/>
      <c r="B4" s="47"/>
      <c r="C4" s="47"/>
      <c r="D4" s="47" t="s">
        <v>82</v>
      </c>
      <c r="E4" s="47" t="s">
        <v>83</v>
      </c>
      <c r="F4" s="47" t="s">
        <v>84</v>
      </c>
      <c r="G4" s="47" t="s">
        <v>85</v>
      </c>
      <c r="H4" s="47" t="s">
        <v>86</v>
      </c>
      <c r="I4" s="47" t="s">
        <v>87</v>
      </c>
      <c r="J4" s="47" t="s">
        <v>88</v>
      </c>
      <c r="K4" s="47" t="s">
        <v>89</v>
      </c>
      <c r="L4" s="47" t="s">
        <v>90</v>
      </c>
      <c r="M4" s="47" t="s">
        <v>91</v>
      </c>
      <c r="N4" s="47" t="s">
        <v>82</v>
      </c>
      <c r="O4" s="47" t="s">
        <v>83</v>
      </c>
      <c r="P4" s="47" t="s">
        <v>84</v>
      </c>
      <c r="Q4" s="47" t="s">
        <v>85</v>
      </c>
      <c r="R4" s="47" t="s">
        <v>86</v>
      </c>
      <c r="S4" s="47" t="s">
        <v>92</v>
      </c>
    </row>
    <row r="5" s="25" customFormat="1" ht="22.5" customHeight="1" spans="1:19">
      <c r="A5" s="60" t="s">
        <v>93</v>
      </c>
      <c r="B5" s="60" t="s">
        <v>79</v>
      </c>
      <c r="C5" s="80">
        <v>1246.309957</v>
      </c>
      <c r="D5" s="80">
        <v>1132.981712</v>
      </c>
      <c r="E5" s="80">
        <v>1112.981712</v>
      </c>
      <c r="F5" s="80">
        <v>0</v>
      </c>
      <c r="G5" s="80">
        <v>0</v>
      </c>
      <c r="H5" s="80">
        <v>0</v>
      </c>
      <c r="I5" s="80">
        <v>0</v>
      </c>
      <c r="J5" s="80">
        <v>0</v>
      </c>
      <c r="K5" s="80">
        <v>0</v>
      </c>
      <c r="L5" s="80">
        <v>0</v>
      </c>
      <c r="M5" s="80">
        <v>20</v>
      </c>
      <c r="N5" s="80">
        <v>113.328245</v>
      </c>
      <c r="O5" s="80">
        <v>87</v>
      </c>
      <c r="P5" s="80">
        <v>0</v>
      </c>
      <c r="Q5" s="80">
        <v>0</v>
      </c>
      <c r="R5" s="80">
        <v>0</v>
      </c>
      <c r="S5" s="80">
        <v>26.328245</v>
      </c>
    </row>
    <row r="6" s="25" customFormat="1" ht="22.5" customHeight="1" spans="1:19">
      <c r="A6" s="60" t="s">
        <v>94</v>
      </c>
      <c r="B6" s="60" t="s">
        <v>95</v>
      </c>
      <c r="C6" s="80">
        <v>1246.309957</v>
      </c>
      <c r="D6" s="80">
        <v>1132.981712</v>
      </c>
      <c r="E6" s="80">
        <v>1112.981712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0</v>
      </c>
      <c r="L6" s="80">
        <v>0</v>
      </c>
      <c r="M6" s="80">
        <v>20</v>
      </c>
      <c r="N6" s="80">
        <v>113.328245</v>
      </c>
      <c r="O6" s="80">
        <v>87</v>
      </c>
      <c r="P6" s="80">
        <v>0</v>
      </c>
      <c r="Q6" s="80">
        <v>0</v>
      </c>
      <c r="R6" s="80">
        <v>0</v>
      </c>
      <c r="S6" s="80">
        <v>26.328245</v>
      </c>
    </row>
    <row r="7" s="25" customFormat="1" ht="22.5" customHeight="1" spans="1:19">
      <c r="A7" s="35" t="s">
        <v>96</v>
      </c>
      <c r="B7" s="35" t="s">
        <v>97</v>
      </c>
      <c r="C7" s="59">
        <v>1246.309957</v>
      </c>
      <c r="D7" s="59">
        <v>1132.981712</v>
      </c>
      <c r="E7" s="59">
        <v>1112.981712</v>
      </c>
      <c r="F7" s="59">
        <v>0</v>
      </c>
      <c r="G7" s="59">
        <v>0</v>
      </c>
      <c r="H7" s="59">
        <v>0</v>
      </c>
      <c r="I7" s="59">
        <v>0</v>
      </c>
      <c r="J7" s="59">
        <v>0</v>
      </c>
      <c r="K7" s="59">
        <v>0</v>
      </c>
      <c r="L7" s="59">
        <v>0</v>
      </c>
      <c r="M7" s="59">
        <v>20</v>
      </c>
      <c r="N7" s="59">
        <v>113.328245</v>
      </c>
      <c r="O7" s="59">
        <v>87</v>
      </c>
      <c r="P7" s="59">
        <v>0</v>
      </c>
      <c r="Q7" s="59">
        <v>0</v>
      </c>
      <c r="R7" s="59">
        <v>0</v>
      </c>
      <c r="S7" s="59">
        <v>26.328245</v>
      </c>
    </row>
    <row r="8" s="25" customFormat="1" ht="21" customHeight="1" spans="1:19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</row>
    <row r="9" s="25" customFormat="1" ht="21" customHeight="1" spans="1:19">
      <c r="A9" s="81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</row>
    <row r="10" s="25" customFormat="1" ht="21" customHeight="1" spans="1:19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</row>
    <row r="11" s="25" customFormat="1" ht="21" customHeight="1" spans="1:19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</row>
    <row r="12" s="25" customFormat="1" ht="21" customHeight="1" spans="1:19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</row>
    <row r="13" s="25" customFormat="1" ht="21" customHeight="1" spans="1:19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</row>
  </sheetData>
  <sheetProtection formatCells="0" formatColumns="0" formatRows="0" insertRows="0" insertColumns="0" insertHyperlinks="0" deleteColumns="0" deleteRows="0" sort="0" autoFilter="0" pivotTables="0"/>
  <mergeCells count="7">
    <mergeCell ref="A1:S1"/>
    <mergeCell ref="A2:B2"/>
    <mergeCell ref="D3:M3"/>
    <mergeCell ref="N3:S3"/>
    <mergeCell ref="A3:A4"/>
    <mergeCell ref="B3:B4"/>
    <mergeCell ref="C3:C4"/>
  </mergeCells>
  <pageMargins left="0.75" right="0.236111111111111" top="0.865972222222222" bottom="1" header="0.5" footer="0.5"/>
  <pageSetup paperSize="1" orientation="landscape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SheetLayoutView="60" workbookViewId="0">
      <selection activeCell="A1" sqref="A1:I1"/>
    </sheetView>
  </sheetViews>
  <sheetFormatPr defaultColWidth="8" defaultRowHeight="12.75" customHeight="1"/>
  <cols>
    <col min="1" max="1" width="12.0083333333333" style="25" customWidth="1"/>
    <col min="2" max="2" width="23.675" style="25" customWidth="1"/>
    <col min="3" max="3" width="14.3416666666667" style="25" customWidth="1"/>
    <col min="4" max="4" width="30.0083333333333" style="25" customWidth="1"/>
    <col min="5" max="5" width="15.3416666666667" style="25" customWidth="1"/>
    <col min="6" max="6" width="13.3416666666667" style="25" customWidth="1"/>
    <col min="7" max="7" width="21.675" style="25" customWidth="1"/>
    <col min="8" max="8" width="23.5083333333333" style="25" customWidth="1"/>
    <col min="9" max="9" width="13.3416666666667" style="25" customWidth="1"/>
    <col min="10" max="14" width="8" style="25" customWidth="1"/>
    <col min="15" max="16384" width="8" style="27"/>
  </cols>
  <sheetData>
    <row r="1" s="25" customFormat="1" ht="28.5" customHeight="1" spans="1:13">
      <c r="A1" s="28" t="s">
        <v>98</v>
      </c>
      <c r="B1" s="28"/>
      <c r="C1" s="28"/>
      <c r="D1" s="28"/>
      <c r="E1" s="28"/>
      <c r="F1" s="28"/>
      <c r="G1" s="28"/>
      <c r="H1" s="28"/>
      <c r="I1" s="28"/>
      <c r="J1" s="74"/>
      <c r="K1" s="74"/>
      <c r="L1" s="74"/>
      <c r="M1" s="74"/>
    </row>
    <row r="2" s="25" customFormat="1" ht="22.5" customHeight="1" spans="1:13">
      <c r="A2" s="40" t="s">
        <v>1</v>
      </c>
      <c r="B2" s="30"/>
      <c r="C2" s="30"/>
      <c r="D2" s="33"/>
      <c r="E2" s="33"/>
      <c r="F2" s="33"/>
      <c r="G2" s="33"/>
      <c r="H2" s="33"/>
      <c r="I2" s="29" t="s">
        <v>2</v>
      </c>
    </row>
    <row r="3" s="25" customFormat="1" ht="22.5" customHeight="1" spans="1:13">
      <c r="A3" s="75" t="s">
        <v>99</v>
      </c>
      <c r="B3" s="75" t="s">
        <v>100</v>
      </c>
      <c r="C3" s="75" t="s">
        <v>101</v>
      </c>
      <c r="D3" s="76" t="s">
        <v>102</v>
      </c>
      <c r="E3" s="47" t="s">
        <v>103</v>
      </c>
      <c r="F3" s="47" t="s">
        <v>104</v>
      </c>
      <c r="G3" s="47" t="s">
        <v>105</v>
      </c>
      <c r="H3" s="47"/>
      <c r="I3" s="47" t="s">
        <v>106</v>
      </c>
    </row>
    <row r="4" s="25" customFormat="1" ht="30.75" customHeight="1" spans="1:13">
      <c r="A4" s="56"/>
      <c r="B4" s="56"/>
      <c r="C4" s="56"/>
      <c r="D4" s="57"/>
      <c r="E4" s="47"/>
      <c r="F4" s="47"/>
      <c r="G4" s="47" t="s">
        <v>107</v>
      </c>
      <c r="H4" s="47" t="s">
        <v>108</v>
      </c>
      <c r="I4" s="47"/>
    </row>
    <row r="5" s="25" customFormat="1" ht="22.5" customHeight="1" spans="1:13">
      <c r="A5" s="35">
        <v>1</v>
      </c>
      <c r="B5" s="35">
        <v>2</v>
      </c>
      <c r="C5" s="36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  <c r="I5" s="35">
        <v>9</v>
      </c>
    </row>
    <row r="6" s="25" customFormat="1" ht="22.5" customHeight="1" spans="1:13">
      <c r="A6" s="36" t="s">
        <v>93</v>
      </c>
      <c r="B6" s="36" t="s">
        <v>93</v>
      </c>
      <c r="C6" s="36" t="s">
        <v>93</v>
      </c>
      <c r="D6" s="36" t="s">
        <v>79</v>
      </c>
      <c r="E6" s="36">
        <v>1246.309957</v>
      </c>
      <c r="F6" s="36">
        <v>417.24532</v>
      </c>
      <c r="G6" s="36">
        <v>77.164637</v>
      </c>
      <c r="H6" s="36"/>
      <c r="I6" s="36">
        <v>751.9</v>
      </c>
    </row>
    <row r="7" s="25" customFormat="1" ht="22.5" customHeight="1" spans="1:13">
      <c r="A7" s="36"/>
      <c r="B7" s="36"/>
      <c r="C7" s="36" t="s">
        <v>109</v>
      </c>
      <c r="D7" s="36" t="s">
        <v>110</v>
      </c>
      <c r="E7" s="36">
        <v>1246.309957</v>
      </c>
      <c r="F7" s="36">
        <v>417.24532</v>
      </c>
      <c r="G7" s="36">
        <v>77.164637</v>
      </c>
      <c r="H7" s="36"/>
      <c r="I7" s="36">
        <v>751.9</v>
      </c>
    </row>
    <row r="8" s="25" customFormat="1" ht="22.5" customHeight="1" spans="1:13">
      <c r="A8" s="36"/>
      <c r="B8" s="36"/>
      <c r="C8" s="36" t="s">
        <v>111</v>
      </c>
      <c r="D8" s="36" t="s">
        <v>112</v>
      </c>
      <c r="E8" s="36">
        <v>1246.309957</v>
      </c>
      <c r="F8" s="36">
        <v>417.24532</v>
      </c>
      <c r="G8" s="36">
        <v>77.164637</v>
      </c>
      <c r="H8" s="36"/>
      <c r="I8" s="36">
        <v>751.9</v>
      </c>
    </row>
    <row r="9" s="25" customFormat="1" ht="22.5" customHeight="1" spans="1:13">
      <c r="A9" s="36" t="s">
        <v>113</v>
      </c>
      <c r="B9" s="36" t="s">
        <v>114</v>
      </c>
      <c r="C9" s="36" t="s">
        <v>115</v>
      </c>
      <c r="D9" s="36" t="s">
        <v>116</v>
      </c>
      <c r="E9" s="36">
        <v>494.409957</v>
      </c>
      <c r="F9" s="36">
        <v>417.24532</v>
      </c>
      <c r="G9" s="36">
        <v>77.164637</v>
      </c>
      <c r="H9" s="36"/>
      <c r="I9" s="36"/>
    </row>
    <row r="10" s="25" customFormat="1" ht="22.5" customHeight="1" spans="1:13">
      <c r="A10" s="36" t="s">
        <v>117</v>
      </c>
      <c r="B10" s="36" t="s">
        <v>118</v>
      </c>
      <c r="C10" s="36" t="s">
        <v>115</v>
      </c>
      <c r="D10" s="36" t="s">
        <v>116</v>
      </c>
      <c r="E10" s="36">
        <v>751.9</v>
      </c>
      <c r="F10" s="36"/>
      <c r="G10" s="36"/>
      <c r="H10" s="36"/>
      <c r="I10" s="36">
        <v>751.9</v>
      </c>
    </row>
  </sheetData>
  <sheetProtection formatCells="0" formatColumns="0" formatRows="0" insertRows="0" insertColumns="0" insertHyperlinks="0" deleteColumns="0" deleteRows="0" sort="0" autoFilter="0" pivotTables="0"/>
  <mergeCells count="10">
    <mergeCell ref="A1:I1"/>
    <mergeCell ref="A2:C2"/>
    <mergeCell ref="G3:H3"/>
    <mergeCell ref="A3:A4"/>
    <mergeCell ref="B3:B4"/>
    <mergeCell ref="C3:C4"/>
    <mergeCell ref="D3:D4"/>
    <mergeCell ref="E3:E4"/>
    <mergeCell ref="F3:F4"/>
    <mergeCell ref="I3:I4"/>
  </mergeCells>
  <pageMargins left="0.75" right="0.156944444444444" top="0.747916666666667" bottom="1" header="0.5" footer="0.5"/>
  <pageSetup paperSize="9" orientation="landscape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2"/>
  <sheetViews>
    <sheetView zoomScaleSheetLayoutView="60" workbookViewId="0">
      <selection activeCell="G33" sqref="G33"/>
    </sheetView>
  </sheetViews>
  <sheetFormatPr defaultColWidth="8" defaultRowHeight="12.75" customHeight="1"/>
  <cols>
    <col min="1" max="1" width="28.675" style="25" customWidth="1"/>
    <col min="2" max="2" width="13.3416666666667" style="25" customWidth="1"/>
    <col min="3" max="3" width="24.175" style="25" customWidth="1"/>
    <col min="4" max="4" width="13.3416666666667" style="25" customWidth="1"/>
    <col min="5" max="5" width="14.0083333333333" style="25" customWidth="1"/>
    <col min="6" max="6" width="15.8416666666667" style="25" customWidth="1"/>
    <col min="7" max="7" width="18.675" style="25" customWidth="1"/>
    <col min="8" max="8" width="23.0083333333333" style="25" customWidth="1"/>
    <col min="9" max="9" width="13.3416666666667" style="25" customWidth="1"/>
    <col min="10" max="10" width="14.0083333333333" style="25" customWidth="1"/>
    <col min="11" max="11" width="15.8416666666667" style="25" customWidth="1"/>
    <col min="12" max="12" width="18.675" style="25" customWidth="1"/>
    <col min="13" max="13" width="8" style="25" customWidth="1"/>
    <col min="14" max="16384" width="8" style="27"/>
  </cols>
  <sheetData>
    <row r="1" s="25" customFormat="1" ht="24.5" customHeight="1" spans="1:12">
      <c r="A1" s="28" t="s">
        <v>119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="25" customFormat="1" ht="18.5" customHeight="1" spans="1:12">
      <c r="A2" s="40" t="s">
        <v>1</v>
      </c>
      <c r="B2" s="30"/>
      <c r="C2" s="30"/>
      <c r="D2" s="33"/>
      <c r="E2" s="33"/>
      <c r="F2" s="33"/>
      <c r="G2" s="33"/>
      <c r="H2" s="65"/>
      <c r="I2" s="33"/>
      <c r="J2" s="30" t="s">
        <v>2</v>
      </c>
      <c r="K2" s="30"/>
      <c r="L2" s="30"/>
    </row>
    <row r="3" s="25" customFormat="1" ht="35" customHeight="1" spans="1:12">
      <c r="A3" s="56" t="s">
        <v>120</v>
      </c>
      <c r="B3" s="56"/>
      <c r="C3" s="56" t="s">
        <v>121</v>
      </c>
      <c r="D3" s="56"/>
      <c r="E3" s="56"/>
      <c r="F3" s="56"/>
      <c r="G3" s="56"/>
      <c r="H3" s="56"/>
      <c r="I3" s="56"/>
      <c r="J3" s="56"/>
      <c r="K3" s="56"/>
      <c r="L3" s="57"/>
    </row>
    <row r="4" s="25" customFormat="1" ht="18.5" customHeight="1" spans="1:12">
      <c r="A4" s="47" t="s">
        <v>5</v>
      </c>
      <c r="B4" s="47" t="s">
        <v>6</v>
      </c>
      <c r="C4" s="47" t="s">
        <v>7</v>
      </c>
      <c r="D4" s="47" t="s">
        <v>79</v>
      </c>
      <c r="E4" s="47" t="s">
        <v>83</v>
      </c>
      <c r="F4" s="47" t="s">
        <v>84</v>
      </c>
      <c r="G4" s="47" t="s">
        <v>85</v>
      </c>
      <c r="H4" s="47" t="s">
        <v>5</v>
      </c>
      <c r="I4" s="47" t="s">
        <v>79</v>
      </c>
      <c r="J4" s="47" t="s">
        <v>83</v>
      </c>
      <c r="K4" s="47" t="s">
        <v>84</v>
      </c>
      <c r="L4" s="47" t="s">
        <v>85</v>
      </c>
    </row>
    <row r="5" s="25" customFormat="1" ht="18.5" customHeight="1" spans="1:12">
      <c r="A5" s="35" t="s">
        <v>8</v>
      </c>
      <c r="B5" s="48">
        <v>1112.981712</v>
      </c>
      <c r="C5" s="35" t="s">
        <v>9</v>
      </c>
      <c r="D5" s="66">
        <f t="shared" ref="D5:D32" si="0">E5+F5+G5</f>
        <v>0</v>
      </c>
      <c r="E5" s="67"/>
      <c r="F5" s="66"/>
      <c r="G5" s="66"/>
      <c r="H5" s="35" t="s">
        <v>10</v>
      </c>
      <c r="I5" s="66">
        <f t="shared" ref="I5:L5" si="1">I6+I9+I12</f>
        <v>882.981712</v>
      </c>
      <c r="J5" s="66">
        <f t="shared" si="1"/>
        <v>882.981712</v>
      </c>
      <c r="K5" s="66">
        <f t="shared" si="1"/>
        <v>0</v>
      </c>
      <c r="L5" s="66">
        <f t="shared" si="1"/>
        <v>0</v>
      </c>
    </row>
    <row r="6" s="25" customFormat="1" ht="18.5" customHeight="1" spans="1:12">
      <c r="A6" s="35" t="s">
        <v>11</v>
      </c>
      <c r="B6" s="48"/>
      <c r="C6" s="35" t="s">
        <v>12</v>
      </c>
      <c r="D6" s="66">
        <f t="shared" si="0"/>
        <v>0</v>
      </c>
      <c r="E6" s="66"/>
      <c r="F6" s="66"/>
      <c r="G6" s="66"/>
      <c r="H6" s="35" t="s">
        <v>13</v>
      </c>
      <c r="I6" s="66">
        <f t="shared" ref="I6:I14" si="2">J6+K6+L6</f>
        <v>407.24532</v>
      </c>
      <c r="J6" s="66">
        <v>407.24532</v>
      </c>
      <c r="K6" s="66"/>
      <c r="L6" s="66"/>
    </row>
    <row r="7" s="25" customFormat="1" ht="18.5" customHeight="1" spans="1:12">
      <c r="A7" s="35" t="s">
        <v>14</v>
      </c>
      <c r="B7" s="48"/>
      <c r="C7" s="35" t="s">
        <v>15</v>
      </c>
      <c r="D7" s="66">
        <f t="shared" si="0"/>
        <v>0</v>
      </c>
      <c r="E7" s="66"/>
      <c r="F7" s="66"/>
      <c r="G7" s="66"/>
      <c r="H7" s="35" t="s">
        <v>122</v>
      </c>
      <c r="I7" s="66">
        <f t="shared" si="2"/>
        <v>407.24532</v>
      </c>
      <c r="J7" s="66">
        <v>407.24532</v>
      </c>
      <c r="K7" s="66"/>
      <c r="L7" s="66"/>
    </row>
    <row r="8" s="25" customFormat="1" ht="18.5" customHeight="1" spans="1:12">
      <c r="A8" s="36"/>
      <c r="B8" s="48"/>
      <c r="C8" s="35" t="s">
        <v>18</v>
      </c>
      <c r="D8" s="66">
        <f t="shared" si="0"/>
        <v>0</v>
      </c>
      <c r="E8" s="66"/>
      <c r="F8" s="66"/>
      <c r="G8" s="66"/>
      <c r="H8" s="35" t="s">
        <v>123</v>
      </c>
      <c r="I8" s="66">
        <f t="shared" si="2"/>
        <v>0</v>
      </c>
      <c r="J8" s="66"/>
      <c r="K8" s="66"/>
      <c r="L8" s="66"/>
    </row>
    <row r="9" s="25" customFormat="1" ht="18.5" customHeight="1" spans="1:12">
      <c r="A9" s="36"/>
      <c r="B9" s="48"/>
      <c r="C9" s="35" t="s">
        <v>21</v>
      </c>
      <c r="D9" s="66">
        <f t="shared" si="0"/>
        <v>0</v>
      </c>
      <c r="E9" s="66"/>
      <c r="F9" s="66"/>
      <c r="G9" s="66"/>
      <c r="H9" s="35" t="s">
        <v>22</v>
      </c>
      <c r="I9" s="66">
        <f t="shared" si="2"/>
        <v>40.836392</v>
      </c>
      <c r="J9" s="66">
        <v>40.836392</v>
      </c>
      <c r="K9" s="66"/>
      <c r="L9" s="66"/>
    </row>
    <row r="10" s="25" customFormat="1" ht="18.5" customHeight="1" spans="1:12">
      <c r="A10" s="36"/>
      <c r="B10" s="48"/>
      <c r="C10" s="35" t="s">
        <v>24</v>
      </c>
      <c r="D10" s="66">
        <f t="shared" si="0"/>
        <v>0</v>
      </c>
      <c r="E10" s="66"/>
      <c r="F10" s="66"/>
      <c r="G10" s="66"/>
      <c r="H10" s="35" t="s">
        <v>124</v>
      </c>
      <c r="I10" s="66">
        <f t="shared" si="2"/>
        <v>40.836392</v>
      </c>
      <c r="J10" s="66">
        <v>40.836392</v>
      </c>
      <c r="K10" s="66"/>
      <c r="L10" s="66"/>
    </row>
    <row r="11" s="25" customFormat="1" ht="18.5" customHeight="1" spans="1:12">
      <c r="A11" s="36"/>
      <c r="B11" s="48"/>
      <c r="C11" s="35" t="s">
        <v>27</v>
      </c>
      <c r="D11" s="66">
        <f t="shared" si="0"/>
        <v>0</v>
      </c>
      <c r="E11" s="66"/>
      <c r="F11" s="66"/>
      <c r="G11" s="66"/>
      <c r="H11" s="35" t="s">
        <v>125</v>
      </c>
      <c r="I11" s="66">
        <f t="shared" si="2"/>
        <v>0</v>
      </c>
      <c r="J11" s="66"/>
      <c r="K11" s="66"/>
      <c r="L11" s="66"/>
    </row>
    <row r="12" s="25" customFormat="1" ht="18.5" customHeight="1" spans="1:12">
      <c r="A12" s="36"/>
      <c r="B12" s="48"/>
      <c r="C12" s="35" t="s">
        <v>30</v>
      </c>
      <c r="D12" s="66">
        <f t="shared" si="0"/>
        <v>0</v>
      </c>
      <c r="E12" s="66"/>
      <c r="F12" s="66"/>
      <c r="G12" s="66"/>
      <c r="H12" s="35" t="s">
        <v>31</v>
      </c>
      <c r="I12" s="66">
        <f t="shared" si="2"/>
        <v>434.9</v>
      </c>
      <c r="J12" s="66">
        <v>434.9</v>
      </c>
      <c r="K12" s="66"/>
      <c r="L12" s="66"/>
    </row>
    <row r="13" s="25" customFormat="1" ht="18.5" customHeight="1" spans="1:12">
      <c r="A13" s="36"/>
      <c r="B13" s="48"/>
      <c r="C13" s="35" t="s">
        <v>33</v>
      </c>
      <c r="D13" s="66">
        <f t="shared" si="0"/>
        <v>0</v>
      </c>
      <c r="E13" s="66"/>
      <c r="F13" s="66"/>
      <c r="G13" s="66"/>
      <c r="H13" s="35" t="s">
        <v>126</v>
      </c>
      <c r="I13" s="66">
        <f t="shared" si="2"/>
        <v>434.9</v>
      </c>
      <c r="J13" s="66">
        <v>434.9</v>
      </c>
      <c r="K13" s="66"/>
      <c r="L13" s="66"/>
    </row>
    <row r="14" s="25" customFormat="1" ht="18.5" hidden="1" customHeight="1" spans="1:12">
      <c r="A14" s="36"/>
      <c r="B14" s="48"/>
      <c r="C14" s="35" t="s">
        <v>36</v>
      </c>
      <c r="D14" s="66">
        <f t="shared" si="0"/>
        <v>0</v>
      </c>
      <c r="E14" s="66"/>
      <c r="F14" s="66"/>
      <c r="G14" s="66"/>
      <c r="H14" s="35" t="s">
        <v>127</v>
      </c>
      <c r="I14" s="66">
        <f t="shared" si="2"/>
        <v>0</v>
      </c>
      <c r="J14" s="66"/>
      <c r="K14" s="66"/>
      <c r="L14" s="66"/>
    </row>
    <row r="15" s="25" customFormat="1" ht="18.5" customHeight="1" spans="1:12">
      <c r="A15" s="36"/>
      <c r="B15" s="48"/>
      <c r="C15" s="35" t="s">
        <v>38</v>
      </c>
      <c r="D15" s="66">
        <f t="shared" si="0"/>
        <v>882.981712</v>
      </c>
      <c r="E15" s="66">
        <v>882.981712</v>
      </c>
      <c r="F15" s="66"/>
      <c r="G15" s="66"/>
      <c r="H15" s="36"/>
      <c r="I15" s="66"/>
      <c r="J15" s="66"/>
      <c r="K15" s="66"/>
      <c r="L15" s="66"/>
    </row>
    <row r="16" s="25" customFormat="1" ht="18.5" hidden="1" customHeight="1" spans="1:12">
      <c r="A16" s="36"/>
      <c r="B16" s="48"/>
      <c r="C16" s="35" t="s">
        <v>39</v>
      </c>
      <c r="D16" s="66">
        <f t="shared" si="0"/>
        <v>0</v>
      </c>
      <c r="E16" s="66"/>
      <c r="F16" s="66"/>
      <c r="G16" s="66"/>
      <c r="H16" s="36"/>
      <c r="I16" s="66"/>
      <c r="J16" s="66"/>
      <c r="K16" s="66"/>
      <c r="L16" s="66"/>
    </row>
    <row r="17" s="25" customFormat="1" ht="18.5" hidden="1" customHeight="1" spans="1:12">
      <c r="A17" s="36"/>
      <c r="B17" s="48"/>
      <c r="C17" s="35" t="s">
        <v>40</v>
      </c>
      <c r="D17" s="66">
        <f t="shared" si="0"/>
        <v>0</v>
      </c>
      <c r="E17" s="66"/>
      <c r="F17" s="66"/>
      <c r="G17" s="66"/>
      <c r="H17" s="36"/>
      <c r="I17" s="66"/>
      <c r="J17" s="66"/>
      <c r="K17" s="66"/>
      <c r="L17" s="66"/>
    </row>
    <row r="18" s="25" customFormat="1" ht="18.5" customHeight="1" spans="1:12">
      <c r="A18" s="36"/>
      <c r="B18" s="48"/>
      <c r="C18" s="35" t="s">
        <v>41</v>
      </c>
      <c r="D18" s="66">
        <f t="shared" si="0"/>
        <v>0</v>
      </c>
      <c r="E18" s="66"/>
      <c r="F18" s="66"/>
      <c r="G18" s="66"/>
      <c r="H18" s="35" t="s">
        <v>42</v>
      </c>
      <c r="I18" s="66">
        <f t="shared" ref="I18:L18" si="3">I19+I20+I21+I22+I23+I24+I25+I26+I27+I28</f>
        <v>882.981712</v>
      </c>
      <c r="J18" s="66">
        <f t="shared" si="3"/>
        <v>882.981712</v>
      </c>
      <c r="K18" s="66">
        <f t="shared" si="3"/>
        <v>0</v>
      </c>
      <c r="L18" s="66">
        <f t="shared" si="3"/>
        <v>0</v>
      </c>
    </row>
    <row r="19" s="25" customFormat="1" ht="18.5" customHeight="1" spans="1:12">
      <c r="A19" s="36"/>
      <c r="B19" s="48"/>
      <c r="C19" s="35" t="s">
        <v>43</v>
      </c>
      <c r="D19" s="66">
        <f t="shared" si="0"/>
        <v>0</v>
      </c>
      <c r="E19" s="66"/>
      <c r="F19" s="66"/>
      <c r="G19" s="66"/>
      <c r="H19" s="35" t="s">
        <v>44</v>
      </c>
      <c r="I19" s="66">
        <f t="shared" ref="I19:I28" si="4">J19+K19+L19</f>
        <v>407.24532</v>
      </c>
      <c r="J19" s="66">
        <v>407.24532</v>
      </c>
      <c r="K19" s="66"/>
      <c r="L19" s="66"/>
    </row>
    <row r="20" s="25" customFormat="1" ht="18.5" customHeight="1" spans="1:12">
      <c r="A20" s="36"/>
      <c r="B20" s="48"/>
      <c r="C20" s="35" t="s">
        <v>45</v>
      </c>
      <c r="D20" s="66">
        <f t="shared" si="0"/>
        <v>0</v>
      </c>
      <c r="E20" s="66"/>
      <c r="F20" s="66"/>
      <c r="G20" s="66"/>
      <c r="H20" s="35" t="s">
        <v>46</v>
      </c>
      <c r="I20" s="66">
        <f t="shared" si="4"/>
        <v>475.736392</v>
      </c>
      <c r="J20" s="66">
        <v>475.736392</v>
      </c>
      <c r="K20" s="66"/>
      <c r="L20" s="66"/>
    </row>
    <row r="21" s="25" customFormat="1" ht="18.5" customHeight="1" spans="1:12">
      <c r="A21" s="36"/>
      <c r="B21" s="48"/>
      <c r="C21" s="35" t="s">
        <v>47</v>
      </c>
      <c r="D21" s="66">
        <f t="shared" si="0"/>
        <v>0</v>
      </c>
      <c r="E21" s="66"/>
      <c r="F21" s="66"/>
      <c r="G21" s="66"/>
      <c r="H21" s="35" t="s">
        <v>48</v>
      </c>
      <c r="I21" s="66">
        <f t="shared" si="4"/>
        <v>0</v>
      </c>
      <c r="J21" s="66"/>
      <c r="K21" s="66"/>
      <c r="L21" s="66"/>
    </row>
    <row r="22" s="25" customFormat="1" ht="18.5" hidden="1" customHeight="1" spans="1:12">
      <c r="A22" s="36"/>
      <c r="B22" s="48"/>
      <c r="C22" s="35" t="s">
        <v>49</v>
      </c>
      <c r="D22" s="66">
        <f t="shared" si="0"/>
        <v>0</v>
      </c>
      <c r="E22" s="66"/>
      <c r="F22" s="66"/>
      <c r="G22" s="66"/>
      <c r="H22" s="35" t="s">
        <v>50</v>
      </c>
      <c r="I22" s="66">
        <f t="shared" si="4"/>
        <v>0</v>
      </c>
      <c r="J22" s="66"/>
      <c r="K22" s="66"/>
      <c r="L22" s="66"/>
    </row>
    <row r="23" s="25" customFormat="1" ht="18.5" customHeight="1" spans="1:12">
      <c r="A23" s="36"/>
      <c r="B23" s="48"/>
      <c r="C23" s="35" t="s">
        <v>51</v>
      </c>
      <c r="D23" s="66">
        <f t="shared" si="0"/>
        <v>0</v>
      </c>
      <c r="E23" s="66"/>
      <c r="F23" s="66"/>
      <c r="G23" s="66"/>
      <c r="H23" s="35" t="s">
        <v>52</v>
      </c>
      <c r="I23" s="66">
        <f t="shared" si="4"/>
        <v>0</v>
      </c>
      <c r="J23" s="66"/>
      <c r="K23" s="66"/>
      <c r="L23" s="66"/>
    </row>
    <row r="24" s="25" customFormat="1" ht="18.5" customHeight="1" spans="1:12">
      <c r="A24" s="36"/>
      <c r="B24" s="48"/>
      <c r="C24" s="35" t="s">
        <v>53</v>
      </c>
      <c r="D24" s="66">
        <f t="shared" si="0"/>
        <v>0</v>
      </c>
      <c r="E24" s="66"/>
      <c r="F24" s="66"/>
      <c r="G24" s="66"/>
      <c r="H24" s="35" t="s">
        <v>54</v>
      </c>
      <c r="I24" s="66">
        <f t="shared" si="4"/>
        <v>0</v>
      </c>
      <c r="J24" s="66"/>
      <c r="K24" s="66"/>
      <c r="L24" s="66"/>
    </row>
    <row r="25" s="25" customFormat="1" ht="18.5" hidden="1" customHeight="1" spans="1:12">
      <c r="A25" s="36"/>
      <c r="B25" s="48"/>
      <c r="C25" s="35" t="s">
        <v>55</v>
      </c>
      <c r="D25" s="66">
        <f t="shared" si="0"/>
        <v>0</v>
      </c>
      <c r="E25" s="66"/>
      <c r="F25" s="66"/>
      <c r="G25" s="66"/>
      <c r="H25" s="35" t="s">
        <v>56</v>
      </c>
      <c r="I25" s="66">
        <f t="shared" si="4"/>
        <v>0</v>
      </c>
      <c r="J25" s="66"/>
      <c r="K25" s="66"/>
      <c r="L25" s="66"/>
    </row>
    <row r="26" s="25" customFormat="1" ht="18.5" hidden="1" customHeight="1" spans="1:12">
      <c r="A26" s="36"/>
      <c r="B26" s="48"/>
      <c r="C26" s="35" t="s">
        <v>57</v>
      </c>
      <c r="D26" s="66">
        <f t="shared" si="0"/>
        <v>0</v>
      </c>
      <c r="E26" s="66"/>
      <c r="F26" s="66"/>
      <c r="G26" s="66"/>
      <c r="H26" s="35" t="s">
        <v>58</v>
      </c>
      <c r="I26" s="66">
        <f t="shared" si="4"/>
        <v>0</v>
      </c>
      <c r="J26" s="66"/>
      <c r="K26" s="66"/>
      <c r="L26" s="66"/>
    </row>
    <row r="27" s="25" customFormat="1" ht="18.5" hidden="1" customHeight="1" spans="1:12">
      <c r="A27" s="36"/>
      <c r="B27" s="48"/>
      <c r="C27" s="35" t="s">
        <v>59</v>
      </c>
      <c r="D27" s="66">
        <f t="shared" si="0"/>
        <v>0</v>
      </c>
      <c r="E27" s="66"/>
      <c r="F27" s="66"/>
      <c r="G27" s="66"/>
      <c r="H27" s="35" t="s">
        <v>60</v>
      </c>
      <c r="I27" s="66">
        <f t="shared" si="4"/>
        <v>0</v>
      </c>
      <c r="J27" s="66"/>
      <c r="K27" s="66"/>
      <c r="L27" s="66"/>
    </row>
    <row r="28" s="25" customFormat="1" ht="18.5" hidden="1" customHeight="1" spans="1:12">
      <c r="A28" s="36"/>
      <c r="B28" s="48"/>
      <c r="C28" s="35" t="s">
        <v>61</v>
      </c>
      <c r="D28" s="66">
        <f t="shared" si="0"/>
        <v>0</v>
      </c>
      <c r="E28" s="66"/>
      <c r="F28" s="66"/>
      <c r="G28" s="66"/>
      <c r="H28" s="35" t="s">
        <v>62</v>
      </c>
      <c r="I28" s="66">
        <f t="shared" si="4"/>
        <v>0</v>
      </c>
      <c r="J28" s="66"/>
      <c r="K28" s="66"/>
      <c r="L28" s="66"/>
    </row>
    <row r="29" s="25" customFormat="1" ht="18.5" hidden="1" customHeight="1" spans="1:12">
      <c r="A29" s="36"/>
      <c r="B29" s="48"/>
      <c r="C29" s="35" t="s">
        <v>63</v>
      </c>
      <c r="D29" s="66">
        <f t="shared" si="0"/>
        <v>0</v>
      </c>
      <c r="E29" s="66"/>
      <c r="F29" s="66"/>
      <c r="G29" s="66"/>
      <c r="H29" s="36"/>
      <c r="I29" s="66"/>
      <c r="J29" s="66"/>
      <c r="K29" s="66"/>
      <c r="L29" s="66"/>
    </row>
    <row r="30" s="25" customFormat="1" ht="18.5" hidden="1" customHeight="1" spans="1:12">
      <c r="A30" s="36"/>
      <c r="B30" s="48"/>
      <c r="C30" s="35" t="s">
        <v>64</v>
      </c>
      <c r="D30" s="42">
        <f t="shared" si="0"/>
        <v>0</v>
      </c>
      <c r="E30" s="42"/>
      <c r="F30" s="42"/>
      <c r="G30" s="42"/>
      <c r="H30" s="36"/>
      <c r="I30" s="66"/>
      <c r="J30" s="66"/>
      <c r="K30" s="66"/>
      <c r="L30" s="66"/>
    </row>
    <row r="31" s="25" customFormat="1" ht="18.5" hidden="1" customHeight="1" spans="1:12">
      <c r="A31" s="36"/>
      <c r="B31" s="48"/>
      <c r="C31" s="36" t="s">
        <v>128</v>
      </c>
      <c r="D31" s="66">
        <f t="shared" si="0"/>
        <v>0</v>
      </c>
      <c r="E31" s="66"/>
      <c r="F31" s="66"/>
      <c r="G31" s="66"/>
      <c r="H31" s="36"/>
      <c r="I31" s="66"/>
      <c r="J31" s="66"/>
      <c r="K31" s="66"/>
      <c r="L31" s="66"/>
    </row>
    <row r="32" s="25" customFormat="1" ht="18.5" hidden="1" customHeight="1" spans="1:12">
      <c r="A32" s="36"/>
      <c r="B32" s="48"/>
      <c r="C32" s="36" t="s">
        <v>129</v>
      </c>
      <c r="D32" s="66">
        <f t="shared" si="0"/>
        <v>0</v>
      </c>
      <c r="E32" s="66"/>
      <c r="F32" s="66"/>
      <c r="G32" s="66"/>
      <c r="H32" s="36"/>
      <c r="I32" s="66"/>
      <c r="J32" s="66"/>
      <c r="K32" s="66"/>
      <c r="L32" s="66"/>
    </row>
    <row r="33" s="25" customFormat="1" ht="18.5" customHeight="1" spans="1:12">
      <c r="A33" s="35" t="s">
        <v>67</v>
      </c>
      <c r="B33" s="36">
        <f>B6+B7+B5</f>
        <v>1112.981712</v>
      </c>
      <c r="C33" s="35" t="s">
        <v>68</v>
      </c>
      <c r="D33" s="36">
        <f t="shared" ref="D33:G33" si="5">D5+D6+D7+D8+D9+D10+D11+D12+D13+D14+D15+D16+D17+D18+D19+D20+D21+D22+D23+D24+D25+D26+D27+D28+D29+D30+D31+D32</f>
        <v>882.981712</v>
      </c>
      <c r="E33" s="36">
        <f t="shared" si="5"/>
        <v>882.981712</v>
      </c>
      <c r="F33" s="36">
        <f t="shared" si="5"/>
        <v>0</v>
      </c>
      <c r="G33" s="36">
        <f t="shared" si="5"/>
        <v>0</v>
      </c>
      <c r="H33" s="35" t="s">
        <v>68</v>
      </c>
      <c r="I33" s="36">
        <f t="shared" ref="I33:L33" si="6">I19+I20+I21+I22+I23+I24+I25+I26+I27+I28</f>
        <v>882.981712</v>
      </c>
      <c r="J33" s="36">
        <f t="shared" si="6"/>
        <v>882.981712</v>
      </c>
      <c r="K33" s="36">
        <f t="shared" si="6"/>
        <v>0</v>
      </c>
      <c r="L33" s="36">
        <f t="shared" si="6"/>
        <v>0</v>
      </c>
    </row>
    <row r="34" s="25" customFormat="1" ht="18.5" customHeight="1" spans="1:12">
      <c r="A34" s="68"/>
      <c r="B34" s="69"/>
      <c r="C34" s="68"/>
      <c r="D34" s="70"/>
      <c r="E34" s="70"/>
      <c r="F34" s="70"/>
      <c r="G34" s="70"/>
      <c r="H34" s="68"/>
      <c r="I34" s="70"/>
      <c r="J34" s="70"/>
      <c r="K34" s="70"/>
      <c r="L34" s="70"/>
    </row>
    <row r="35" s="25" customFormat="1" ht="18.5" customHeight="1" spans="1:12">
      <c r="A35" s="35" t="s">
        <v>130</v>
      </c>
      <c r="B35" s="36">
        <v>87</v>
      </c>
      <c r="C35" s="35"/>
      <c r="D35" s="36"/>
      <c r="E35" s="36"/>
      <c r="F35" s="36"/>
      <c r="G35" s="36"/>
      <c r="H35" s="35"/>
      <c r="I35" s="36"/>
      <c r="J35" s="36"/>
      <c r="K35" s="36"/>
      <c r="L35" s="36"/>
    </row>
    <row r="36" s="25" customFormat="1" ht="18.5" customHeight="1" spans="1:12">
      <c r="A36" s="35" t="s">
        <v>131</v>
      </c>
      <c r="B36" s="36">
        <v>87</v>
      </c>
      <c r="C36" s="35" t="s">
        <v>132</v>
      </c>
      <c r="D36" s="36"/>
      <c r="E36" s="66"/>
      <c r="F36" s="66"/>
      <c r="G36" s="66"/>
      <c r="H36" s="35" t="s">
        <v>132</v>
      </c>
      <c r="I36" s="66"/>
      <c r="J36" s="66"/>
      <c r="K36" s="66"/>
      <c r="L36" s="66"/>
    </row>
    <row r="37" s="25" customFormat="1" ht="18.5" customHeight="1" spans="1:12">
      <c r="A37" s="35" t="s">
        <v>133</v>
      </c>
      <c r="B37" s="36"/>
      <c r="C37" s="35" t="s">
        <v>134</v>
      </c>
      <c r="D37" s="36"/>
      <c r="E37" s="66">
        <v>230</v>
      </c>
      <c r="F37" s="66"/>
      <c r="G37" s="66"/>
      <c r="H37" s="35" t="s">
        <v>134</v>
      </c>
      <c r="I37" s="66"/>
      <c r="J37" s="66">
        <v>230</v>
      </c>
      <c r="K37" s="66"/>
      <c r="L37" s="66"/>
    </row>
    <row r="38" s="25" customFormat="1" ht="18.5" customHeight="1" spans="1:12">
      <c r="A38" s="35" t="s">
        <v>135</v>
      </c>
      <c r="B38" s="36"/>
      <c r="C38" s="35" t="s">
        <v>70</v>
      </c>
      <c r="D38" s="42">
        <f>B33+B35-D33-E36-E37</f>
        <v>87</v>
      </c>
      <c r="E38" s="66">
        <f>B5+B35-E33-E36-E37</f>
        <v>87</v>
      </c>
      <c r="F38" s="66">
        <f>B6+B37-F33</f>
        <v>0</v>
      </c>
      <c r="G38" s="66">
        <f>B7+B38-G33</f>
        <v>0</v>
      </c>
      <c r="H38" s="35" t="s">
        <v>70</v>
      </c>
      <c r="I38" s="66">
        <f>B40-I33-E36-E37</f>
        <v>87</v>
      </c>
      <c r="J38" s="66">
        <f>B5+B35-J33-E36-E37</f>
        <v>87</v>
      </c>
      <c r="K38" s="66">
        <f>B6+B37-K33</f>
        <v>0</v>
      </c>
      <c r="L38" s="36">
        <f>B7+B38-L33</f>
        <v>0</v>
      </c>
    </row>
    <row r="39" s="25" customFormat="1" ht="18.5" customHeight="1" spans="1:12">
      <c r="A39" s="71"/>
      <c r="B39" s="69"/>
      <c r="C39" s="68"/>
      <c r="D39" s="70"/>
      <c r="E39" s="70"/>
      <c r="F39" s="70"/>
      <c r="G39" s="70"/>
      <c r="H39" s="68"/>
      <c r="I39" s="70"/>
      <c r="J39" s="70"/>
      <c r="K39" s="70"/>
      <c r="L39" s="70"/>
    </row>
    <row r="40" s="25" customFormat="1" ht="18.5" customHeight="1" spans="1:12">
      <c r="A40" s="35" t="s">
        <v>74</v>
      </c>
      <c r="B40" s="36">
        <v>1199.981712</v>
      </c>
      <c r="C40" s="35" t="s">
        <v>75</v>
      </c>
      <c r="D40" s="36">
        <f>B40</f>
        <v>1199.981712</v>
      </c>
      <c r="E40" s="36">
        <f>B5+B35</f>
        <v>1199.981712</v>
      </c>
      <c r="F40" s="36">
        <f>B6+B36</f>
        <v>87</v>
      </c>
      <c r="G40" s="36">
        <f>B7+B37</f>
        <v>0</v>
      </c>
      <c r="H40" s="35" t="s">
        <v>75</v>
      </c>
      <c r="I40" s="36">
        <f>B40</f>
        <v>1199.981712</v>
      </c>
      <c r="J40" s="36">
        <f>B5+B35</f>
        <v>1199.981712</v>
      </c>
      <c r="K40" s="36">
        <f>B6+B36</f>
        <v>87</v>
      </c>
      <c r="L40" s="36">
        <f>B7+B37</f>
        <v>0</v>
      </c>
    </row>
    <row r="41" s="25" customFormat="1" ht="15"/>
    <row r="42" s="25" customFormat="1" ht="13.5" customHeight="1" spans="1:12">
      <c r="A42" s="72"/>
      <c r="C42" s="72"/>
      <c r="H42" s="73"/>
    </row>
  </sheetData>
  <sheetProtection formatCells="0" formatColumns="0" formatRows="0" insertRows="0" insertColumns="0" insertHyperlinks="0" deleteColumns="0" deleteRows="0" sort="0" autoFilter="0" pivotTables="0"/>
  <mergeCells count="5">
    <mergeCell ref="A1:L1"/>
    <mergeCell ref="A2:C2"/>
    <mergeCell ref="J2:L2"/>
    <mergeCell ref="A3:B3"/>
    <mergeCell ref="C3:L3"/>
  </mergeCells>
  <pageMargins left="0.354166666666667" right="0.118055555555556" top="0.472222222222222" bottom="0.354166666666667" header="0.5" footer="0.275"/>
  <pageSetup paperSize="1" scale="91" orientation="landscape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zoomScaleSheetLayoutView="60" workbookViewId="0">
      <selection activeCell="I32" sqref="I32"/>
    </sheetView>
  </sheetViews>
  <sheetFormatPr defaultColWidth="8" defaultRowHeight="12.75" customHeight="1"/>
  <cols>
    <col min="1" max="1" width="12.0083333333333" style="25" customWidth="1"/>
    <col min="2" max="2" width="23.675" style="25" customWidth="1"/>
    <col min="3" max="3" width="14.3416666666667" style="25" customWidth="1"/>
    <col min="4" max="4" width="30.0083333333333" style="25" customWidth="1"/>
    <col min="5" max="6" width="10.3416666666667" style="25" customWidth="1"/>
    <col min="7" max="7" width="21.675" style="25" customWidth="1"/>
    <col min="8" max="8" width="23.5083333333333" style="25" customWidth="1"/>
    <col min="9" max="9" width="10.3416666666667" style="25" customWidth="1"/>
    <col min="10" max="10" width="8" style="25" customWidth="1"/>
    <col min="11" max="16384" width="8" style="27"/>
  </cols>
  <sheetData>
    <row r="1" s="25" customFormat="1" ht="28.5" customHeight="1" spans="1:9">
      <c r="A1" s="28" t="s">
        <v>136</v>
      </c>
      <c r="B1" s="28"/>
      <c r="C1" s="28"/>
      <c r="D1" s="28"/>
      <c r="E1" s="28"/>
      <c r="F1" s="28"/>
      <c r="G1" s="28"/>
      <c r="H1" s="28"/>
      <c r="I1" s="28"/>
    </row>
    <row r="2" s="25" customFormat="1" ht="22.5" customHeight="1" spans="1:9">
      <c r="A2" s="40" t="s">
        <v>1</v>
      </c>
      <c r="B2" s="30"/>
      <c r="C2" s="30"/>
      <c r="D2" s="33"/>
      <c r="E2" s="33"/>
      <c r="F2" s="33"/>
      <c r="G2" s="41" t="s">
        <v>2</v>
      </c>
      <c r="H2" s="42"/>
      <c r="I2" s="42"/>
    </row>
    <row r="3" s="25" customFormat="1" ht="22.5" customHeight="1" spans="1:9">
      <c r="A3" s="43" t="s">
        <v>99</v>
      </c>
      <c r="B3" s="43" t="s">
        <v>137</v>
      </c>
      <c r="C3" s="44" t="s">
        <v>101</v>
      </c>
      <c r="D3" s="34" t="s">
        <v>102</v>
      </c>
      <c r="E3" s="34" t="s">
        <v>103</v>
      </c>
      <c r="F3" s="34" t="s">
        <v>104</v>
      </c>
      <c r="G3" s="34" t="s">
        <v>105</v>
      </c>
      <c r="H3" s="34"/>
      <c r="I3" s="34" t="s">
        <v>106</v>
      </c>
    </row>
    <row r="4" s="25" customFormat="1" ht="30.75" customHeight="1" spans="1:9">
      <c r="A4" s="45"/>
      <c r="B4" s="45"/>
      <c r="C4" s="46"/>
      <c r="D4" s="34"/>
      <c r="E4" s="34"/>
      <c r="F4" s="34"/>
      <c r="G4" s="34" t="s">
        <v>107</v>
      </c>
      <c r="H4" s="34" t="s">
        <v>108</v>
      </c>
      <c r="I4" s="34"/>
    </row>
    <row r="5" s="25" customFormat="1" ht="22.5" customHeight="1" spans="1:9">
      <c r="A5" s="36">
        <v>1</v>
      </c>
      <c r="B5" s="36">
        <v>2</v>
      </c>
      <c r="C5" s="36">
        <v>3</v>
      </c>
      <c r="D5" s="36">
        <v>4</v>
      </c>
      <c r="E5" s="36">
        <v>5</v>
      </c>
      <c r="F5" s="36">
        <v>6</v>
      </c>
      <c r="G5" s="36">
        <v>7</v>
      </c>
      <c r="H5" s="36">
        <v>8</v>
      </c>
      <c r="I5" s="36">
        <v>9</v>
      </c>
    </row>
    <row r="6" s="25" customFormat="1" ht="22.5" customHeight="1" spans="1:9">
      <c r="A6" s="36" t="s">
        <v>93</v>
      </c>
      <c r="B6" s="36" t="s">
        <v>93</v>
      </c>
      <c r="C6" s="36" t="s">
        <v>93</v>
      </c>
      <c r="D6" s="36" t="s">
        <v>79</v>
      </c>
      <c r="E6" s="48">
        <v>882.981712</v>
      </c>
      <c r="F6" s="48">
        <v>407.24532</v>
      </c>
      <c r="G6" s="48">
        <v>40.836392</v>
      </c>
      <c r="H6" s="48"/>
      <c r="I6" s="48">
        <v>434.9</v>
      </c>
    </row>
    <row r="7" s="25" customFormat="1" ht="22.5" customHeight="1" spans="1:9">
      <c r="A7" s="36"/>
      <c r="B7" s="36"/>
      <c r="C7" s="36" t="s">
        <v>109</v>
      </c>
      <c r="D7" s="36" t="s">
        <v>110</v>
      </c>
      <c r="E7" s="48">
        <v>882.981712</v>
      </c>
      <c r="F7" s="48">
        <v>407.24532</v>
      </c>
      <c r="G7" s="48">
        <v>40.836392</v>
      </c>
      <c r="H7" s="48"/>
      <c r="I7" s="48">
        <v>434.9</v>
      </c>
    </row>
    <row r="8" s="25" customFormat="1" ht="22.5" customHeight="1" spans="1:9">
      <c r="A8" s="36"/>
      <c r="B8" s="36"/>
      <c r="C8" s="36" t="s">
        <v>111</v>
      </c>
      <c r="D8" s="36" t="s">
        <v>112</v>
      </c>
      <c r="E8" s="48">
        <v>882.981712</v>
      </c>
      <c r="F8" s="48">
        <v>407.24532</v>
      </c>
      <c r="G8" s="48">
        <v>40.836392</v>
      </c>
      <c r="H8" s="48"/>
      <c r="I8" s="48">
        <v>434.9</v>
      </c>
    </row>
    <row r="9" s="25" customFormat="1" ht="22.5" customHeight="1" spans="1:9">
      <c r="A9" s="36" t="s">
        <v>113</v>
      </c>
      <c r="B9" s="36" t="s">
        <v>114</v>
      </c>
      <c r="C9" s="36" t="s">
        <v>115</v>
      </c>
      <c r="D9" s="36" t="s">
        <v>116</v>
      </c>
      <c r="E9" s="48">
        <v>448.081712</v>
      </c>
      <c r="F9" s="48">
        <v>407.24532</v>
      </c>
      <c r="G9" s="48">
        <v>40.836392</v>
      </c>
      <c r="H9" s="48"/>
      <c r="I9" s="48"/>
    </row>
    <row r="10" s="25" customFormat="1" ht="22.5" customHeight="1" spans="1:9">
      <c r="A10" s="36" t="s">
        <v>117</v>
      </c>
      <c r="B10" s="36" t="s">
        <v>118</v>
      </c>
      <c r="C10" s="36" t="s">
        <v>115</v>
      </c>
      <c r="D10" s="36" t="s">
        <v>116</v>
      </c>
      <c r="E10" s="48">
        <v>434.9</v>
      </c>
      <c r="F10" s="48"/>
      <c r="G10" s="48"/>
      <c r="H10" s="48"/>
      <c r="I10" s="48">
        <v>434.9</v>
      </c>
    </row>
  </sheetData>
  <sheetProtection formatCells="0" formatColumns="0" formatRows="0" insertRows="0" insertColumns="0" insertHyperlinks="0" deleteColumns="0" deleteRows="0" sort="0" autoFilter="0" pivotTables="0"/>
  <mergeCells count="11">
    <mergeCell ref="A1:I1"/>
    <mergeCell ref="A2:C2"/>
    <mergeCell ref="G2:I2"/>
    <mergeCell ref="G3:H3"/>
    <mergeCell ref="A3:A4"/>
    <mergeCell ref="B3:B4"/>
    <mergeCell ref="C3:C4"/>
    <mergeCell ref="D3:D4"/>
    <mergeCell ref="E3:E4"/>
    <mergeCell ref="F3:F4"/>
    <mergeCell ref="I3:I4"/>
  </mergeCells>
  <pageMargins left="0.75" right="0.118055555555556" top="1" bottom="1" header="0.5" footer="0.5"/>
  <pageSetup paperSize="1" orientation="landscape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showGridLines="0" zoomScaleSheetLayoutView="60" workbookViewId="0">
      <selection activeCell="G1" sqref="G1"/>
    </sheetView>
  </sheetViews>
  <sheetFormatPr defaultColWidth="8" defaultRowHeight="14" customHeight="1" outlineLevelCol="6"/>
  <cols>
    <col min="1" max="1" width="12.3416666666667" style="25" customWidth="1"/>
    <col min="2" max="2" width="30.0083333333333" style="25" customWidth="1"/>
    <col min="3" max="3" width="10.8416666666667" style="25" customWidth="1"/>
    <col min="4" max="4" width="12.3416666666667" style="25" customWidth="1"/>
    <col min="5" max="5" width="13.3416666666667" style="25" customWidth="1"/>
    <col min="6" max="8" width="8" style="25" customWidth="1"/>
    <col min="9" max="16384" width="8" style="27"/>
  </cols>
  <sheetData>
    <row r="1" s="25" customFormat="1" ht="28.5" customHeight="1" spans="1:7">
      <c r="A1" s="52" t="s">
        <v>138</v>
      </c>
      <c r="B1" s="52"/>
      <c r="C1" s="52"/>
      <c r="D1" s="52"/>
      <c r="E1" s="52"/>
      <c r="F1" s="53"/>
      <c r="G1" s="53"/>
    </row>
    <row r="2" s="25" customFormat="1" ht="22.5" customHeight="1" spans="1:7">
      <c r="A2" s="40" t="s">
        <v>1</v>
      </c>
      <c r="B2" s="30"/>
      <c r="C2" s="30"/>
      <c r="D2" s="30"/>
      <c r="E2" s="30" t="s">
        <v>2</v>
      </c>
      <c r="F2" s="53"/>
      <c r="G2" s="53"/>
    </row>
    <row r="3" s="25" customFormat="1" ht="22.5" customHeight="1" spans="1:7">
      <c r="A3" s="60" t="s">
        <v>139</v>
      </c>
      <c r="B3" s="60"/>
      <c r="C3" s="60" t="s">
        <v>140</v>
      </c>
      <c r="D3" s="60"/>
      <c r="E3" s="60"/>
      <c r="F3" s="53"/>
      <c r="G3" s="53"/>
    </row>
    <row r="4" s="25" customFormat="1" ht="22.5" customHeight="1" spans="1:7">
      <c r="A4" s="47" t="s">
        <v>141</v>
      </c>
      <c r="B4" s="47" t="s">
        <v>100</v>
      </c>
      <c r="C4" s="47" t="s">
        <v>79</v>
      </c>
      <c r="D4" s="47" t="s">
        <v>142</v>
      </c>
      <c r="E4" s="47" t="s">
        <v>143</v>
      </c>
      <c r="F4" s="53"/>
      <c r="G4" s="53"/>
    </row>
    <row r="5" s="25" customFormat="1" ht="22.5" customHeight="1" spans="1:7">
      <c r="A5" s="60" t="s">
        <v>93</v>
      </c>
      <c r="B5" s="60" t="s">
        <v>79</v>
      </c>
      <c r="C5" s="61">
        <v>448.081712</v>
      </c>
      <c r="D5" s="61">
        <v>407.24532</v>
      </c>
      <c r="E5" s="61">
        <v>40.836392</v>
      </c>
      <c r="F5" s="53"/>
      <c r="G5" s="53"/>
    </row>
    <row r="6" s="25" customFormat="1" ht="22.5" customHeight="1" spans="1:7">
      <c r="A6" s="60" t="s">
        <v>144</v>
      </c>
      <c r="B6" s="60" t="s">
        <v>145</v>
      </c>
      <c r="C6" s="61">
        <v>407.24532</v>
      </c>
      <c r="D6" s="61">
        <v>407.24532</v>
      </c>
      <c r="E6" s="61">
        <v>0</v>
      </c>
      <c r="F6" s="53"/>
      <c r="G6" s="53"/>
    </row>
    <row r="7" s="25" customFormat="1" ht="22.5" customHeight="1" spans="1:7">
      <c r="A7" s="35" t="s">
        <v>146</v>
      </c>
      <c r="B7" s="35" t="s">
        <v>147</v>
      </c>
      <c r="C7" s="62">
        <v>9.8868</v>
      </c>
      <c r="D7" s="62">
        <v>9.8868</v>
      </c>
      <c r="E7" s="62">
        <v>0</v>
      </c>
    </row>
    <row r="8" s="25" customFormat="1" ht="22.5" customHeight="1" spans="1:7">
      <c r="A8" s="35" t="s">
        <v>148</v>
      </c>
      <c r="B8" s="35" t="s">
        <v>149</v>
      </c>
      <c r="C8" s="62">
        <v>2.088</v>
      </c>
      <c r="D8" s="62">
        <v>2.088</v>
      </c>
      <c r="E8" s="62">
        <v>0</v>
      </c>
    </row>
    <row r="9" s="25" customFormat="1" ht="22.5" customHeight="1" spans="1:7">
      <c r="A9" s="35" t="s">
        <v>150</v>
      </c>
      <c r="B9" s="35" t="s">
        <v>151</v>
      </c>
      <c r="C9" s="62">
        <v>9</v>
      </c>
      <c r="D9" s="62">
        <v>9</v>
      </c>
      <c r="E9" s="62">
        <v>0</v>
      </c>
    </row>
    <row r="10" s="25" customFormat="1" ht="22.5" customHeight="1" spans="1:7">
      <c r="A10" s="35" t="s">
        <v>152</v>
      </c>
      <c r="B10" s="35" t="s">
        <v>153</v>
      </c>
      <c r="C10" s="62">
        <v>5.7312</v>
      </c>
      <c r="D10" s="62">
        <v>5.7312</v>
      </c>
      <c r="E10" s="62">
        <v>0</v>
      </c>
    </row>
    <row r="11" s="25" customFormat="1" ht="22.5" customHeight="1" spans="1:7">
      <c r="A11" s="35" t="s">
        <v>154</v>
      </c>
      <c r="B11" s="35" t="s">
        <v>155</v>
      </c>
      <c r="C11" s="62">
        <v>4.259136</v>
      </c>
      <c r="D11" s="62">
        <v>4.259136</v>
      </c>
      <c r="E11" s="62">
        <v>0</v>
      </c>
    </row>
    <row r="12" s="25" customFormat="1" ht="22.5" customHeight="1" spans="1:7">
      <c r="A12" s="35" t="s">
        <v>156</v>
      </c>
      <c r="B12" s="35" t="s">
        <v>157</v>
      </c>
      <c r="C12" s="62">
        <v>2.129568</v>
      </c>
      <c r="D12" s="62">
        <v>2.129568</v>
      </c>
      <c r="E12" s="62">
        <v>0</v>
      </c>
    </row>
    <row r="13" s="25" customFormat="1" ht="22.5" customHeight="1" spans="1:7">
      <c r="A13" s="35" t="s">
        <v>158</v>
      </c>
      <c r="B13" s="35" t="s">
        <v>159</v>
      </c>
      <c r="C13" s="62">
        <v>1.27395</v>
      </c>
      <c r="D13" s="62">
        <v>1.27395</v>
      </c>
      <c r="E13" s="62">
        <v>0</v>
      </c>
    </row>
    <row r="14" s="25" customFormat="1" ht="22.5" customHeight="1" spans="1:7">
      <c r="A14" s="35" t="s">
        <v>160</v>
      </c>
      <c r="B14" s="35" t="s">
        <v>161</v>
      </c>
      <c r="C14" s="62">
        <v>0.016986</v>
      </c>
      <c r="D14" s="62">
        <v>0.016986</v>
      </c>
      <c r="E14" s="62">
        <v>0</v>
      </c>
    </row>
    <row r="15" s="25" customFormat="1" ht="22.5" customHeight="1" spans="1:7">
      <c r="A15" s="35" t="s">
        <v>162</v>
      </c>
      <c r="B15" s="35" t="s">
        <v>163</v>
      </c>
      <c r="C15" s="62">
        <v>2.02968</v>
      </c>
      <c r="D15" s="62">
        <v>2.02968</v>
      </c>
      <c r="E15" s="62">
        <v>0</v>
      </c>
    </row>
    <row r="16" s="25" customFormat="1" ht="22.5" customHeight="1" spans="1:7">
      <c r="A16" s="35" t="s">
        <v>164</v>
      </c>
      <c r="B16" s="35" t="s">
        <v>165</v>
      </c>
      <c r="C16" s="62">
        <v>370.83</v>
      </c>
      <c r="D16" s="62">
        <v>370.83</v>
      </c>
      <c r="E16" s="62">
        <v>0</v>
      </c>
    </row>
    <row r="17" s="25" customFormat="1" ht="22.5" customHeight="1" spans="1:5">
      <c r="A17" s="60" t="s">
        <v>166</v>
      </c>
      <c r="B17" s="60" t="s">
        <v>167</v>
      </c>
      <c r="C17" s="61">
        <v>40.836392</v>
      </c>
      <c r="D17" s="61">
        <v>0</v>
      </c>
      <c r="E17" s="61">
        <v>40.836392</v>
      </c>
    </row>
    <row r="18" s="25" customFormat="1" ht="22.5" customHeight="1" spans="1:5">
      <c r="A18" s="35" t="s">
        <v>168</v>
      </c>
      <c r="B18" s="35" t="s">
        <v>169</v>
      </c>
      <c r="C18" s="62">
        <v>4.48</v>
      </c>
      <c r="D18" s="62">
        <v>0</v>
      </c>
      <c r="E18" s="62">
        <v>4.48</v>
      </c>
    </row>
    <row r="19" s="25" customFormat="1" ht="22.5" customHeight="1" spans="1:5">
      <c r="A19" s="35" t="s">
        <v>170</v>
      </c>
      <c r="B19" s="35" t="s">
        <v>171</v>
      </c>
      <c r="C19" s="62">
        <v>0.3</v>
      </c>
      <c r="D19" s="62">
        <v>0</v>
      </c>
      <c r="E19" s="62">
        <v>0.3</v>
      </c>
    </row>
    <row r="20" s="25" customFormat="1" ht="22.5" customHeight="1" spans="1:5">
      <c r="A20" s="35" t="s">
        <v>172</v>
      </c>
      <c r="B20" s="35" t="s">
        <v>173</v>
      </c>
      <c r="C20" s="62">
        <v>0.048</v>
      </c>
      <c r="D20" s="62">
        <v>0</v>
      </c>
      <c r="E20" s="62">
        <v>0.048</v>
      </c>
    </row>
    <row r="21" s="25" customFormat="1" ht="22.5" customHeight="1" spans="1:5">
      <c r="A21" s="35" t="s">
        <v>174</v>
      </c>
      <c r="B21" s="35" t="s">
        <v>175</v>
      </c>
      <c r="C21" s="62">
        <v>0.168</v>
      </c>
      <c r="D21" s="62">
        <v>0</v>
      </c>
      <c r="E21" s="62">
        <v>0.168</v>
      </c>
    </row>
    <row r="22" s="25" customFormat="1" ht="22.5" customHeight="1" spans="1:5">
      <c r="A22" s="35" t="s">
        <v>176</v>
      </c>
      <c r="B22" s="35" t="s">
        <v>177</v>
      </c>
      <c r="C22" s="62">
        <v>4.12</v>
      </c>
      <c r="D22" s="62">
        <v>0</v>
      </c>
      <c r="E22" s="62">
        <v>4.12</v>
      </c>
    </row>
    <row r="23" s="25" customFormat="1" ht="22.5" customHeight="1" spans="1:5">
      <c r="A23" s="35" t="s">
        <v>178</v>
      </c>
      <c r="B23" s="35" t="s">
        <v>179</v>
      </c>
      <c r="C23" s="62">
        <v>4.216</v>
      </c>
      <c r="D23" s="62">
        <v>0</v>
      </c>
      <c r="E23" s="62">
        <v>4.216</v>
      </c>
    </row>
    <row r="24" s="25" customFormat="1" ht="22.5" customHeight="1" spans="1:5">
      <c r="A24" s="35" t="s">
        <v>180</v>
      </c>
      <c r="B24" s="35" t="s">
        <v>181</v>
      </c>
      <c r="C24" s="62">
        <v>3.384</v>
      </c>
      <c r="D24" s="62">
        <v>0</v>
      </c>
      <c r="E24" s="62">
        <v>3.384</v>
      </c>
    </row>
    <row r="25" s="25" customFormat="1" ht="22.5" customHeight="1" spans="1:5">
      <c r="A25" s="35" t="s">
        <v>182</v>
      </c>
      <c r="B25" s="35" t="s">
        <v>183</v>
      </c>
      <c r="C25" s="62">
        <v>2.168</v>
      </c>
      <c r="D25" s="62">
        <v>0</v>
      </c>
      <c r="E25" s="62">
        <v>2.168</v>
      </c>
    </row>
    <row r="26" s="25" customFormat="1" ht="22.5" customHeight="1" spans="1:5">
      <c r="A26" s="35" t="s">
        <v>184</v>
      </c>
      <c r="B26" s="35" t="s">
        <v>185</v>
      </c>
      <c r="C26" s="62">
        <v>1</v>
      </c>
      <c r="D26" s="62">
        <v>0</v>
      </c>
      <c r="E26" s="62">
        <v>1</v>
      </c>
    </row>
    <row r="27" s="25" customFormat="1" ht="22.5" customHeight="1" spans="1:5">
      <c r="A27" s="35" t="s">
        <v>186</v>
      </c>
      <c r="B27" s="35" t="s">
        <v>187</v>
      </c>
      <c r="C27" s="62">
        <v>2.072</v>
      </c>
      <c r="D27" s="62">
        <v>0</v>
      </c>
      <c r="E27" s="62">
        <v>2.072</v>
      </c>
    </row>
    <row r="28" s="25" customFormat="1" ht="22.5" customHeight="1" spans="1:5">
      <c r="A28" s="35" t="s">
        <v>188</v>
      </c>
      <c r="B28" s="35" t="s">
        <v>189</v>
      </c>
      <c r="C28" s="62">
        <v>0.096</v>
      </c>
      <c r="D28" s="62">
        <v>0</v>
      </c>
      <c r="E28" s="62">
        <v>0.096</v>
      </c>
    </row>
    <row r="29" s="25" customFormat="1" ht="22.5" customHeight="1" spans="1:5">
      <c r="A29" s="35" t="s">
        <v>190</v>
      </c>
      <c r="B29" s="35" t="s">
        <v>191</v>
      </c>
      <c r="C29" s="62">
        <v>0.3</v>
      </c>
      <c r="D29" s="62">
        <v>0</v>
      </c>
      <c r="E29" s="62">
        <v>0.3</v>
      </c>
    </row>
    <row r="30" s="25" customFormat="1" ht="22.5" customHeight="1" spans="1:5">
      <c r="A30" s="35" t="s">
        <v>192</v>
      </c>
      <c r="B30" s="35" t="s">
        <v>193</v>
      </c>
      <c r="C30" s="62">
        <v>1</v>
      </c>
      <c r="D30" s="62">
        <v>0</v>
      </c>
      <c r="E30" s="62">
        <v>1</v>
      </c>
    </row>
    <row r="31" s="25" customFormat="1" ht="22.5" customHeight="1" spans="1:5">
      <c r="A31" s="35" t="s">
        <v>194</v>
      </c>
      <c r="B31" s="35" t="s">
        <v>195</v>
      </c>
      <c r="C31" s="62">
        <v>0</v>
      </c>
      <c r="D31" s="62">
        <v>0</v>
      </c>
      <c r="E31" s="62">
        <v>0</v>
      </c>
    </row>
    <row r="32" s="25" customFormat="1" ht="22.5" customHeight="1" spans="1:5">
      <c r="A32" s="35" t="s">
        <v>196</v>
      </c>
      <c r="B32" s="35" t="s">
        <v>197</v>
      </c>
      <c r="C32" s="62">
        <v>5.532392</v>
      </c>
      <c r="D32" s="62">
        <v>0</v>
      </c>
      <c r="E32" s="62">
        <v>5.532392</v>
      </c>
    </row>
    <row r="33" s="25" customFormat="1" ht="22.5" customHeight="1" spans="1:7">
      <c r="A33" s="35" t="s">
        <v>198</v>
      </c>
      <c r="B33" s="35" t="s">
        <v>199</v>
      </c>
      <c r="C33" s="62">
        <v>2</v>
      </c>
      <c r="D33" s="62">
        <v>0</v>
      </c>
      <c r="E33" s="62">
        <v>2</v>
      </c>
    </row>
    <row r="34" s="25" customFormat="1" ht="22.5" customHeight="1" spans="1:7">
      <c r="A34" s="35" t="s">
        <v>200</v>
      </c>
      <c r="B34" s="35" t="s">
        <v>201</v>
      </c>
      <c r="C34" s="62">
        <v>1</v>
      </c>
      <c r="D34" s="62">
        <v>0</v>
      </c>
      <c r="E34" s="62">
        <v>1</v>
      </c>
    </row>
    <row r="35" s="25" customFormat="1" ht="22.5" customHeight="1" spans="1:7">
      <c r="A35" s="35" t="s">
        <v>202</v>
      </c>
      <c r="B35" s="35" t="s">
        <v>203</v>
      </c>
      <c r="C35" s="62">
        <v>8.952</v>
      </c>
      <c r="D35" s="62">
        <v>0</v>
      </c>
      <c r="E35" s="62">
        <v>8.952</v>
      </c>
    </row>
    <row r="36" s="25" customFormat="1" ht="22.5" customHeight="1" spans="1:7">
      <c r="A36" s="60" t="s">
        <v>204</v>
      </c>
      <c r="B36" s="60" t="s">
        <v>205</v>
      </c>
      <c r="C36" s="61">
        <v>0</v>
      </c>
      <c r="D36" s="61">
        <v>0</v>
      </c>
      <c r="E36" s="61">
        <v>0</v>
      </c>
    </row>
    <row r="37" s="25" customFormat="1" ht="22.5" customHeight="1" spans="1:7">
      <c r="A37" s="35" t="s">
        <v>206</v>
      </c>
      <c r="B37" s="35" t="s">
        <v>207</v>
      </c>
      <c r="C37" s="62">
        <v>0</v>
      </c>
      <c r="D37" s="62">
        <v>0</v>
      </c>
      <c r="E37" s="62">
        <v>0</v>
      </c>
    </row>
    <row r="38" s="25" customFormat="1" ht="22.5" customHeight="1" spans="1:7">
      <c r="A38" s="60" t="s">
        <v>208</v>
      </c>
      <c r="B38" s="60" t="s">
        <v>209</v>
      </c>
      <c r="C38" s="61">
        <v>0</v>
      </c>
      <c r="D38" s="61">
        <v>0</v>
      </c>
      <c r="E38" s="61">
        <v>0</v>
      </c>
    </row>
    <row r="39" s="25" customFormat="1" ht="22.5" customHeight="1" spans="1:7">
      <c r="A39" s="35" t="s">
        <v>210</v>
      </c>
      <c r="B39" s="35" t="s">
        <v>211</v>
      </c>
      <c r="C39" s="62">
        <v>0</v>
      </c>
      <c r="D39" s="62">
        <v>0</v>
      </c>
      <c r="E39" s="62">
        <v>0</v>
      </c>
    </row>
    <row r="40" s="25" customFormat="1" customHeight="1" spans="1:7">
      <c r="A40" s="63"/>
      <c r="B40" s="63"/>
      <c r="C40" s="63"/>
      <c r="D40" s="63"/>
      <c r="E40" s="63"/>
    </row>
    <row r="41" s="25" customFormat="1" customHeight="1" spans="1:7">
      <c r="A41" s="64"/>
      <c r="B41" s="64"/>
      <c r="C41" s="64"/>
      <c r="D41" s="64"/>
      <c r="E41" s="64"/>
      <c r="F41" s="53"/>
      <c r="G41" s="53"/>
    </row>
    <row r="42" s="25" customFormat="1" customHeight="1" spans="1:7">
      <c r="A42" s="64"/>
      <c r="B42" s="64"/>
      <c r="C42" s="64"/>
      <c r="D42" s="64"/>
      <c r="E42" s="64"/>
      <c r="F42" s="53"/>
      <c r="G42" s="53"/>
    </row>
    <row r="43" s="25" customFormat="1" customHeight="1" spans="1:7">
      <c r="A43" s="53"/>
      <c r="B43" s="53"/>
      <c r="C43" s="53"/>
      <c r="D43" s="53"/>
      <c r="E43" s="53"/>
      <c r="F43" s="53"/>
      <c r="G43" s="53"/>
    </row>
    <row r="44" s="25" customFormat="1" customHeight="1" spans="1:7">
      <c r="A44" s="53"/>
      <c r="B44" s="53"/>
      <c r="C44" s="53"/>
      <c r="D44" s="53"/>
      <c r="E44" s="53"/>
      <c r="F44" s="53"/>
      <c r="G44" s="53"/>
    </row>
    <row r="45" s="25" customFormat="1" customHeight="1" spans="1:7">
      <c r="A45" s="53"/>
      <c r="B45" s="53"/>
      <c r="C45" s="53"/>
      <c r="D45" s="53"/>
      <c r="E45" s="53"/>
      <c r="F45" s="53"/>
      <c r="G45" s="53"/>
    </row>
    <row r="46" s="25" customFormat="1" customHeight="1" spans="1:7">
      <c r="A46" s="53"/>
      <c r="B46" s="53"/>
      <c r="C46" s="53"/>
      <c r="D46" s="53"/>
      <c r="E46" s="53"/>
      <c r="F46" s="53"/>
      <c r="G46" s="53"/>
    </row>
    <row r="47" s="25" customFormat="1" customHeight="1" spans="1:7">
      <c r="A47" s="53"/>
      <c r="B47" s="53"/>
      <c r="C47" s="53"/>
      <c r="D47" s="53"/>
      <c r="E47" s="53"/>
      <c r="F47" s="53"/>
      <c r="G47" s="53"/>
    </row>
    <row r="48" s="25" customFormat="1" customHeight="1" spans="1:7">
      <c r="A48" s="53"/>
      <c r="B48" s="53"/>
      <c r="C48" s="53"/>
      <c r="D48" s="53"/>
      <c r="E48" s="53"/>
      <c r="F48" s="53"/>
      <c r="G48" s="53"/>
    </row>
    <row r="49" s="25" customFormat="1" customHeight="1" spans="1:7">
      <c r="A49" s="53"/>
      <c r="B49" s="53"/>
      <c r="C49" s="53"/>
      <c r="D49" s="53"/>
      <c r="E49" s="53"/>
      <c r="F49" s="53"/>
      <c r="G49" s="53"/>
    </row>
  </sheetData>
  <sheetProtection formatCells="0" formatColumns="0" formatRows="0" insertRows="0" insertColumns="0" insertHyperlinks="0" deleteColumns="0" deleteRows="0" sort="0" autoFilter="0" pivotTables="0"/>
  <mergeCells count="4">
    <mergeCell ref="A1:E1"/>
    <mergeCell ref="A2:B2"/>
    <mergeCell ref="A3:B3"/>
    <mergeCell ref="C3:E3"/>
  </mergeCells>
  <pageMargins left="1.18055555555556" right="0.196527777777778" top="0.156944444444444" bottom="0.275" header="0.196527777777778" footer="0.0784722222222222"/>
  <pageSetup paperSize="9" orientation="landscape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showGridLines="0" zoomScaleSheetLayoutView="60" workbookViewId="0">
      <selection activeCell="J6" sqref="J6"/>
    </sheetView>
  </sheetViews>
  <sheetFormatPr defaultColWidth="8" defaultRowHeight="12.75" customHeight="1" outlineLevelCol="5"/>
  <cols>
    <col min="1" max="2" width="15.65" style="25" customWidth="1"/>
    <col min="3" max="3" width="8.675" style="25" customWidth="1"/>
    <col min="4" max="5" width="17.8416666666667" style="25" customWidth="1"/>
    <col min="6" max="6" width="12.0083333333333" style="25" customWidth="1"/>
    <col min="7" max="7" width="8" style="25" customWidth="1"/>
    <col min="8" max="16384" width="8" style="27"/>
  </cols>
  <sheetData>
    <row r="1" s="25" customFormat="1" ht="28.5" customHeight="1" spans="1:6">
      <c r="A1" s="52" t="s">
        <v>212</v>
      </c>
      <c r="B1" s="52"/>
      <c r="C1" s="52"/>
      <c r="D1" s="52"/>
      <c r="E1" s="52"/>
      <c r="F1" s="52"/>
    </row>
    <row r="2" s="25" customFormat="1" ht="22.5" customHeight="1" spans="1:6">
      <c r="A2" s="40" t="s">
        <v>1</v>
      </c>
      <c r="B2" s="30"/>
      <c r="C2" s="33"/>
      <c r="D2" s="33"/>
      <c r="E2" s="33"/>
      <c r="F2" s="30" t="s">
        <v>213</v>
      </c>
    </row>
    <row r="3" s="25" customFormat="1" ht="22.5" customHeight="1" spans="1:6">
      <c r="A3" s="47" t="s">
        <v>214</v>
      </c>
      <c r="B3" s="47" t="s">
        <v>215</v>
      </c>
      <c r="C3" s="47" t="s">
        <v>216</v>
      </c>
      <c r="D3" s="47"/>
      <c r="E3" s="47"/>
      <c r="F3" s="47" t="s">
        <v>217</v>
      </c>
    </row>
    <row r="4" s="25" customFormat="1" ht="30.75" customHeight="1" spans="1:6">
      <c r="A4" s="47"/>
      <c r="B4" s="47"/>
      <c r="C4" s="47" t="s">
        <v>82</v>
      </c>
      <c r="D4" s="47" t="s">
        <v>218</v>
      </c>
      <c r="E4" s="47" t="s">
        <v>219</v>
      </c>
      <c r="F4" s="47"/>
    </row>
    <row r="5" s="25" customFormat="1" ht="22.5" customHeight="1" spans="1:6">
      <c r="A5" s="59">
        <v>6</v>
      </c>
      <c r="B5" s="59">
        <v>0</v>
      </c>
      <c r="C5" s="59">
        <v>5</v>
      </c>
      <c r="D5" s="59">
        <v>0</v>
      </c>
      <c r="E5" s="59">
        <v>5</v>
      </c>
      <c r="F5" s="59">
        <v>1</v>
      </c>
    </row>
    <row r="6" s="25" customFormat="1" ht="21" customHeight="1"/>
    <row r="7" s="25" customFormat="1" ht="21" customHeight="1"/>
    <row r="8" s="25" customFormat="1" ht="21" customHeight="1"/>
    <row r="9" s="25" customFormat="1" ht="21" customHeight="1"/>
    <row r="10" s="25" customFormat="1" ht="21" customHeight="1"/>
  </sheetData>
  <sheetProtection formatCells="0" formatColumns="0" formatRows="0" insertRows="0" insertColumns="0" insertHyperlinks="0" deleteColumns="0" deleteRows="0" sort="0" autoFilter="0" pivotTables="0"/>
  <mergeCells count="6">
    <mergeCell ref="A1:F1"/>
    <mergeCell ref="A2:B2"/>
    <mergeCell ref="C3:E3"/>
    <mergeCell ref="A3:A4"/>
    <mergeCell ref="B3:B4"/>
    <mergeCell ref="F3:F4"/>
  </mergeCells>
  <pageMargins left="1.29861111111111" right="0.75" top="1" bottom="1" header="0.5" footer="0.5"/>
  <pageSetup paperSize="9" orientation="landscape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zoomScaleSheetLayoutView="60" workbookViewId="0">
      <selection activeCell="H7" sqref="H7"/>
    </sheetView>
  </sheetViews>
  <sheetFormatPr defaultColWidth="8" defaultRowHeight="12.75" customHeight="1" outlineLevelCol="6"/>
  <cols>
    <col min="1" max="2" width="15.65" style="25" customWidth="1"/>
    <col min="3" max="3" width="8.675" style="25" customWidth="1"/>
    <col min="4" max="4" width="12.3416666666667" style="25" customWidth="1"/>
    <col min="5" max="5" width="13.3416666666667" style="25" customWidth="1"/>
    <col min="6" max="8" width="8" style="25" customWidth="1"/>
    <col min="9" max="16384" width="8" style="27"/>
  </cols>
  <sheetData>
    <row r="1" s="25" customFormat="1" ht="28.5" customHeight="1" spans="1:7">
      <c r="A1" s="52" t="s">
        <v>220</v>
      </c>
      <c r="B1" s="52"/>
      <c r="C1" s="52"/>
      <c r="D1" s="52"/>
      <c r="E1" s="52"/>
      <c r="F1" s="53"/>
      <c r="G1" s="53"/>
    </row>
    <row r="2" s="25" customFormat="1" ht="22.5" customHeight="1" spans="1:7">
      <c r="A2" s="40" t="s">
        <v>1</v>
      </c>
      <c r="B2" s="30"/>
      <c r="C2" s="30"/>
      <c r="D2" s="30"/>
      <c r="E2" s="30" t="s">
        <v>2</v>
      </c>
      <c r="F2" s="53"/>
      <c r="G2" s="53"/>
    </row>
    <row r="3" s="25" customFormat="1" ht="22.5" customHeight="1" spans="1:7">
      <c r="A3" s="54" t="s">
        <v>141</v>
      </c>
      <c r="B3" s="55" t="s">
        <v>100</v>
      </c>
      <c r="C3" s="47" t="s">
        <v>221</v>
      </c>
      <c r="D3" s="47"/>
      <c r="E3" s="47"/>
      <c r="F3" s="53"/>
      <c r="G3" s="53"/>
    </row>
    <row r="4" s="25" customFormat="1" ht="22.5" customHeight="1" spans="1:7">
      <c r="A4" s="56"/>
      <c r="B4" s="57"/>
      <c r="C4" s="47" t="s">
        <v>79</v>
      </c>
      <c r="D4" s="47" t="s">
        <v>222</v>
      </c>
      <c r="E4" s="47" t="s">
        <v>223</v>
      </c>
      <c r="F4" s="53"/>
      <c r="G4" s="53"/>
    </row>
    <row r="5" s="25" customFormat="1" ht="22.5" customHeight="1" spans="1:7">
      <c r="A5" s="58" t="s">
        <v>224</v>
      </c>
      <c r="B5" s="58"/>
      <c r="C5" s="30"/>
      <c r="D5" s="30"/>
      <c r="E5" s="30"/>
      <c r="F5" s="53"/>
      <c r="G5" s="53"/>
    </row>
    <row r="6" s="25" customFormat="1" ht="21" customHeight="1" spans="1:7">
      <c r="A6" s="53"/>
      <c r="B6" s="53"/>
      <c r="C6" s="53"/>
      <c r="D6" s="53"/>
      <c r="E6" s="53"/>
      <c r="F6" s="53"/>
      <c r="G6" s="53"/>
    </row>
    <row r="7" s="25" customFormat="1" ht="21" customHeight="1" spans="1:7">
      <c r="A7" s="53"/>
      <c r="B7" s="53"/>
      <c r="C7" s="53"/>
      <c r="D7" s="53"/>
      <c r="E7" s="53"/>
      <c r="F7" s="53"/>
      <c r="G7" s="53"/>
    </row>
    <row r="8" s="25" customFormat="1" ht="21" customHeight="1" spans="1:7">
      <c r="A8" s="53"/>
      <c r="B8" s="53"/>
      <c r="C8" s="53"/>
      <c r="D8" s="53"/>
      <c r="E8" s="53"/>
      <c r="F8" s="53"/>
      <c r="G8" s="53"/>
    </row>
    <row r="9" s="25" customFormat="1" ht="21" customHeight="1" spans="1:7">
      <c r="A9" s="53"/>
      <c r="B9" s="53"/>
      <c r="C9" s="53"/>
      <c r="D9" s="53"/>
      <c r="E9" s="53"/>
      <c r="F9" s="53"/>
      <c r="G9" s="53"/>
    </row>
    <row r="10" s="25" customFormat="1" ht="21" customHeight="1" spans="1:7">
      <c r="A10" s="53"/>
      <c r="B10" s="53"/>
      <c r="C10" s="53"/>
      <c r="D10" s="53"/>
      <c r="E10" s="53"/>
      <c r="F10" s="53"/>
      <c r="G10" s="53"/>
    </row>
    <row r="11" s="25" customFormat="1" ht="21" customHeight="1" spans="1:7">
      <c r="A11" s="53"/>
      <c r="B11" s="53"/>
      <c r="C11" s="53"/>
      <c r="D11" s="53"/>
      <c r="E11" s="53"/>
      <c r="F11" s="53"/>
      <c r="G11" s="53"/>
    </row>
    <row r="12" s="25" customFormat="1" ht="21" customHeight="1" spans="1:7">
      <c r="A12" s="53"/>
      <c r="B12" s="53"/>
      <c r="C12" s="53"/>
      <c r="D12" s="53"/>
      <c r="E12" s="53"/>
      <c r="F12" s="53"/>
      <c r="G12" s="53"/>
    </row>
    <row r="13" s="25" customFormat="1" ht="15" spans="1:7">
      <c r="A13" s="53"/>
      <c r="B13" s="53"/>
      <c r="C13" s="53"/>
      <c r="D13" s="53"/>
      <c r="E13" s="53"/>
      <c r="F13" s="53"/>
      <c r="G13" s="53"/>
    </row>
  </sheetData>
  <sheetProtection formatCells="0" formatColumns="0" formatRows="0" insertRows="0" insertColumns="0" insertHyperlinks="0" deleteColumns="0" deleteRows="0" sort="0" autoFilter="0" pivotTables="0"/>
  <mergeCells count="6">
    <mergeCell ref="A1:E1"/>
    <mergeCell ref="A2:B2"/>
    <mergeCell ref="C3:E3"/>
    <mergeCell ref="A5:B5"/>
    <mergeCell ref="A3:A4"/>
    <mergeCell ref="B3:B4"/>
  </mergeCells>
  <pageMargins left="0.75" right="0.75" top="1" bottom="1" header="0.5" footer="0.5"/>
  <pageSetup paperSize="9" orientation="landscape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zoomScaleSheetLayoutView="60" workbookViewId="0">
      <selection activeCell="F21" sqref="F21"/>
    </sheetView>
  </sheetViews>
  <sheetFormatPr defaultColWidth="8" defaultRowHeight="12.75" customHeight="1"/>
  <cols>
    <col min="1" max="1" width="9.34166666666667" style="25" customWidth="1"/>
    <col min="2" max="2" width="23.675" style="25" customWidth="1"/>
    <col min="3" max="3" width="24.0083333333333" style="25" customWidth="1"/>
    <col min="4" max="4" width="33.8416666666667" style="25" customWidth="1"/>
    <col min="5" max="5" width="26.675" style="25" customWidth="1"/>
    <col min="6" max="6" width="20.0083333333333" style="25" customWidth="1"/>
    <col min="7" max="7" width="9.675" style="25" customWidth="1"/>
    <col min="8" max="8" width="13.0083333333333" style="25" customWidth="1"/>
    <col min="9" max="9" width="9.34166666666667" style="25" customWidth="1"/>
    <col min="10" max="10" width="10.0083333333333" style="25" customWidth="1"/>
    <col min="11" max="11" width="9.34166666666667" style="25" customWidth="1"/>
    <col min="12" max="12" width="20.5083333333333" style="25" customWidth="1"/>
    <col min="13" max="14" width="12.625" style="25" customWidth="1"/>
    <col min="15" max="15" width="8" style="25" customWidth="1"/>
    <col min="16" max="16384" width="8" style="27"/>
  </cols>
  <sheetData>
    <row r="1" s="25" customFormat="1" ht="24.5" customHeight="1" spans="1:14">
      <c r="A1" s="28" t="s">
        <v>225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="25" customFormat="1" ht="18.5" customHeight="1" spans="1:14">
      <c r="A2" s="40" t="s">
        <v>1</v>
      </c>
      <c r="B2" s="30"/>
      <c r="C2" s="30"/>
      <c r="D2" s="33"/>
      <c r="E2" s="33"/>
      <c r="F2" s="33"/>
      <c r="G2" s="33"/>
      <c r="H2" s="33"/>
      <c r="I2" s="33"/>
      <c r="J2" s="33"/>
      <c r="K2" s="33"/>
      <c r="L2" s="33"/>
      <c r="M2" s="41" t="s">
        <v>226</v>
      </c>
      <c r="N2" s="42"/>
    </row>
    <row r="3" s="25" customFormat="1" ht="18.5" customHeight="1" spans="1:14">
      <c r="A3" s="43" t="s">
        <v>227</v>
      </c>
      <c r="B3" s="43" t="s">
        <v>102</v>
      </c>
      <c r="C3" s="44" t="s">
        <v>5</v>
      </c>
      <c r="D3" s="34" t="s">
        <v>228</v>
      </c>
      <c r="E3" s="34" t="s">
        <v>229</v>
      </c>
      <c r="F3" s="34" t="s">
        <v>230</v>
      </c>
      <c r="G3" s="34" t="s">
        <v>231</v>
      </c>
      <c r="H3" s="34" t="s">
        <v>232</v>
      </c>
      <c r="I3" s="34" t="s">
        <v>233</v>
      </c>
      <c r="J3" s="34" t="s">
        <v>234</v>
      </c>
      <c r="K3" s="34" t="s">
        <v>235</v>
      </c>
      <c r="L3" s="34" t="s">
        <v>236</v>
      </c>
      <c r="M3" s="34"/>
      <c r="N3" s="34"/>
    </row>
    <row r="4" s="25" customFormat="1" ht="35" customHeight="1" spans="1:14">
      <c r="A4" s="45"/>
      <c r="B4" s="45"/>
      <c r="C4" s="46"/>
      <c r="D4" s="34"/>
      <c r="E4" s="34"/>
      <c r="F4" s="34"/>
      <c r="G4" s="34"/>
      <c r="H4" s="34"/>
      <c r="I4" s="34"/>
      <c r="J4" s="34"/>
      <c r="K4" s="34"/>
      <c r="L4" s="47" t="s">
        <v>237</v>
      </c>
      <c r="M4" s="47" t="s">
        <v>238</v>
      </c>
      <c r="N4" s="47" t="s">
        <v>239</v>
      </c>
    </row>
    <row r="5" s="25" customFormat="1" ht="18.5" customHeight="1" spans="1:14">
      <c r="A5" s="36">
        <v>1</v>
      </c>
      <c r="B5" s="36">
        <v>2</v>
      </c>
      <c r="C5" s="36">
        <v>3</v>
      </c>
      <c r="D5" s="36">
        <v>4</v>
      </c>
      <c r="E5" s="36">
        <v>5</v>
      </c>
      <c r="F5" s="36">
        <v>6</v>
      </c>
      <c r="G5" s="36">
        <v>7</v>
      </c>
      <c r="H5" s="36">
        <v>8</v>
      </c>
      <c r="I5" s="36">
        <v>9</v>
      </c>
      <c r="J5" s="36">
        <v>10</v>
      </c>
      <c r="K5" s="36">
        <v>11</v>
      </c>
      <c r="L5" s="36">
        <v>12</v>
      </c>
      <c r="M5" s="36">
        <v>13</v>
      </c>
      <c r="N5" s="36">
        <v>14</v>
      </c>
    </row>
    <row r="6" s="25" customFormat="1" ht="18.5" customHeight="1" spans="1:14">
      <c r="A6" s="36" t="s">
        <v>93</v>
      </c>
      <c r="B6" s="36" t="s">
        <v>79</v>
      </c>
      <c r="C6" s="36" t="s">
        <v>93</v>
      </c>
      <c r="D6" s="36" t="s">
        <v>93</v>
      </c>
      <c r="E6" s="36" t="s">
        <v>93</v>
      </c>
      <c r="F6" s="36" t="s">
        <v>93</v>
      </c>
      <c r="G6" s="36" t="s">
        <v>93</v>
      </c>
      <c r="H6" s="36" t="s">
        <v>93</v>
      </c>
      <c r="I6" s="36"/>
      <c r="J6" s="36"/>
      <c r="K6" s="36" t="s">
        <v>93</v>
      </c>
      <c r="L6" s="48">
        <v>1647360</v>
      </c>
      <c r="M6" s="48">
        <v>135000</v>
      </c>
      <c r="N6" s="48">
        <v>42360</v>
      </c>
    </row>
    <row r="7" s="25" customFormat="1" ht="18.5" customHeight="1" spans="1:14">
      <c r="A7" s="36" t="s">
        <v>109</v>
      </c>
      <c r="B7" s="36" t="s">
        <v>110</v>
      </c>
      <c r="C7" s="36"/>
      <c r="D7" s="36"/>
      <c r="E7" s="36"/>
      <c r="F7" s="36"/>
      <c r="G7" s="36"/>
      <c r="H7" s="36"/>
      <c r="I7" s="36"/>
      <c r="J7" s="36"/>
      <c r="K7" s="36"/>
      <c r="L7" s="48">
        <v>1647360</v>
      </c>
      <c r="M7" s="48">
        <v>135000</v>
      </c>
      <c r="N7" s="48">
        <v>42360</v>
      </c>
    </row>
    <row r="8" s="25" customFormat="1" ht="18.5" customHeight="1" spans="1:14">
      <c r="A8" s="36" t="s">
        <v>111</v>
      </c>
      <c r="B8" s="36" t="s">
        <v>112</v>
      </c>
      <c r="C8" s="36"/>
      <c r="D8" s="36"/>
      <c r="E8" s="36"/>
      <c r="F8" s="36"/>
      <c r="G8" s="36"/>
      <c r="H8" s="36"/>
      <c r="I8" s="36"/>
      <c r="J8" s="36"/>
      <c r="K8" s="36"/>
      <c r="L8" s="48">
        <v>1647360</v>
      </c>
      <c r="M8" s="48">
        <v>135000</v>
      </c>
      <c r="N8" s="48">
        <v>42360</v>
      </c>
    </row>
    <row r="9" s="39" customFormat="1" ht="18.5" customHeight="1" spans="1:14">
      <c r="A9" s="49">
        <v>27007</v>
      </c>
      <c r="B9" s="35" t="s">
        <v>240</v>
      </c>
      <c r="C9" s="35" t="s">
        <v>241</v>
      </c>
      <c r="D9" s="36" t="s">
        <v>242</v>
      </c>
      <c r="E9" s="36" t="s">
        <v>243</v>
      </c>
      <c r="F9" s="36" t="s">
        <v>244</v>
      </c>
      <c r="G9" s="35" t="s">
        <v>134</v>
      </c>
      <c r="H9" s="35" t="s">
        <v>245</v>
      </c>
      <c r="I9" s="36">
        <v>2</v>
      </c>
      <c r="J9" s="36">
        <v>1500</v>
      </c>
      <c r="K9" s="35" t="s">
        <v>246</v>
      </c>
      <c r="L9" s="48">
        <v>3000</v>
      </c>
      <c r="M9" s="48"/>
      <c r="N9" s="48">
        <v>3000</v>
      </c>
    </row>
    <row r="10" s="39" customFormat="1" ht="18.5" customHeight="1" spans="1:14">
      <c r="A10" s="50">
        <v>227007</v>
      </c>
      <c r="B10" s="35" t="s">
        <v>240</v>
      </c>
      <c r="C10" s="35" t="s">
        <v>241</v>
      </c>
      <c r="D10" s="36" t="s">
        <v>247</v>
      </c>
      <c r="E10" s="36" t="s">
        <v>243</v>
      </c>
      <c r="F10" s="36" t="s">
        <v>244</v>
      </c>
      <c r="G10" s="35" t="s">
        <v>134</v>
      </c>
      <c r="H10" s="35" t="s">
        <v>245</v>
      </c>
      <c r="I10" s="36">
        <v>1</v>
      </c>
      <c r="J10" s="36">
        <v>4000</v>
      </c>
      <c r="K10" s="35" t="s">
        <v>248</v>
      </c>
      <c r="L10" s="48">
        <v>4000</v>
      </c>
      <c r="M10" s="48">
        <v>4000</v>
      </c>
      <c r="N10" s="48"/>
    </row>
    <row r="11" s="39" customFormat="1" ht="18.5" customHeight="1" spans="1:14">
      <c r="A11" s="50">
        <v>227007</v>
      </c>
      <c r="B11" s="35" t="s">
        <v>240</v>
      </c>
      <c r="C11" s="35" t="s">
        <v>241</v>
      </c>
      <c r="D11" s="36" t="s">
        <v>249</v>
      </c>
      <c r="E11" s="36" t="s">
        <v>243</v>
      </c>
      <c r="F11" s="36" t="s">
        <v>244</v>
      </c>
      <c r="G11" s="35" t="s">
        <v>134</v>
      </c>
      <c r="H11" s="35" t="s">
        <v>245</v>
      </c>
      <c r="I11" s="36">
        <v>1</v>
      </c>
      <c r="J11" s="36">
        <v>3000</v>
      </c>
      <c r="K11" s="35" t="s">
        <v>248</v>
      </c>
      <c r="L11" s="48">
        <v>3000</v>
      </c>
      <c r="M11" s="48">
        <v>3000</v>
      </c>
      <c r="N11" s="48"/>
    </row>
    <row r="12" s="39" customFormat="1" ht="18.5" customHeight="1" spans="1:14">
      <c r="A12" s="50">
        <v>227007</v>
      </c>
      <c r="B12" s="35" t="s">
        <v>240</v>
      </c>
      <c r="C12" s="35" t="s">
        <v>241</v>
      </c>
      <c r="D12" s="36" t="s">
        <v>250</v>
      </c>
      <c r="E12" s="36" t="s">
        <v>243</v>
      </c>
      <c r="F12" s="36" t="s">
        <v>244</v>
      </c>
      <c r="G12" s="35" t="s">
        <v>134</v>
      </c>
      <c r="H12" s="35" t="s">
        <v>245</v>
      </c>
      <c r="I12" s="36">
        <v>1</v>
      </c>
      <c r="J12" s="36">
        <v>3000</v>
      </c>
      <c r="K12" s="35" t="s">
        <v>248</v>
      </c>
      <c r="L12" s="48">
        <v>3000</v>
      </c>
      <c r="M12" s="48">
        <v>3000</v>
      </c>
      <c r="N12" s="48"/>
    </row>
    <row r="13" s="39" customFormat="1" ht="18.5" customHeight="1" spans="1:14">
      <c r="A13" s="50">
        <v>227007</v>
      </c>
      <c r="B13" s="35" t="s">
        <v>240</v>
      </c>
      <c r="C13" s="35" t="s">
        <v>241</v>
      </c>
      <c r="D13" s="36" t="s">
        <v>251</v>
      </c>
      <c r="E13" s="36" t="s">
        <v>243</v>
      </c>
      <c r="F13" s="36" t="s">
        <v>252</v>
      </c>
      <c r="G13" s="35" t="s">
        <v>134</v>
      </c>
      <c r="H13" s="35" t="s">
        <v>245</v>
      </c>
      <c r="I13" s="36">
        <v>38</v>
      </c>
      <c r="J13" s="36">
        <v>220</v>
      </c>
      <c r="K13" s="35" t="s">
        <v>253</v>
      </c>
      <c r="L13" s="48">
        <v>8360</v>
      </c>
      <c r="M13" s="48"/>
      <c r="N13" s="48">
        <v>8360</v>
      </c>
    </row>
    <row r="14" s="39" customFormat="1" ht="18.5" customHeight="1" spans="1:14">
      <c r="A14" s="50">
        <v>227007</v>
      </c>
      <c r="B14" s="35" t="s">
        <v>240</v>
      </c>
      <c r="C14" s="35" t="s">
        <v>241</v>
      </c>
      <c r="D14" s="36" t="s">
        <v>254</v>
      </c>
      <c r="E14" s="36" t="s">
        <v>243</v>
      </c>
      <c r="F14" s="36" t="s">
        <v>244</v>
      </c>
      <c r="G14" s="35" t="s">
        <v>134</v>
      </c>
      <c r="H14" s="35" t="s">
        <v>245</v>
      </c>
      <c r="I14" s="36">
        <v>3</v>
      </c>
      <c r="J14" s="36">
        <v>15000</v>
      </c>
      <c r="K14" s="35" t="s">
        <v>248</v>
      </c>
      <c r="L14" s="48">
        <v>20000</v>
      </c>
      <c r="M14" s="48">
        <v>20000</v>
      </c>
      <c r="N14" s="48"/>
    </row>
    <row r="15" s="39" customFormat="1" ht="18.5" customHeight="1" spans="1:14">
      <c r="A15" s="50">
        <v>227007</v>
      </c>
      <c r="B15" s="35" t="s">
        <v>240</v>
      </c>
      <c r="C15" s="35" t="s">
        <v>241</v>
      </c>
      <c r="D15" s="36" t="s">
        <v>255</v>
      </c>
      <c r="E15" s="36" t="s">
        <v>243</v>
      </c>
      <c r="F15" s="36" t="s">
        <v>244</v>
      </c>
      <c r="G15" s="35" t="s">
        <v>134</v>
      </c>
      <c r="H15" s="35" t="s">
        <v>245</v>
      </c>
      <c r="I15" s="36">
        <v>2</v>
      </c>
      <c r="J15" s="36">
        <v>10000</v>
      </c>
      <c r="K15" s="35" t="s">
        <v>256</v>
      </c>
      <c r="L15" s="48">
        <v>20000</v>
      </c>
      <c r="M15" s="48"/>
      <c r="N15" s="48">
        <v>10000</v>
      </c>
    </row>
    <row r="16" s="39" customFormat="1" ht="18.5" customHeight="1" spans="1:14">
      <c r="A16" s="50">
        <v>227007</v>
      </c>
      <c r="B16" s="35" t="s">
        <v>240</v>
      </c>
      <c r="C16" s="35" t="s">
        <v>241</v>
      </c>
      <c r="D16" s="36" t="s">
        <v>257</v>
      </c>
      <c r="E16" s="36" t="s">
        <v>243</v>
      </c>
      <c r="F16" s="36" t="s">
        <v>244</v>
      </c>
      <c r="G16" s="35" t="s">
        <v>134</v>
      </c>
      <c r="H16" s="35" t="s">
        <v>245</v>
      </c>
      <c r="I16" s="36">
        <v>1</v>
      </c>
      <c r="J16" s="36">
        <v>5000</v>
      </c>
      <c r="K16" s="35" t="s">
        <v>248</v>
      </c>
      <c r="L16" s="48">
        <v>5000</v>
      </c>
      <c r="M16" s="48">
        <v>5000</v>
      </c>
      <c r="N16" s="48"/>
    </row>
    <row r="17" s="39" customFormat="1" ht="18.5" customHeight="1" spans="1:14">
      <c r="A17" s="50">
        <v>227007</v>
      </c>
      <c r="B17" s="35" t="s">
        <v>240</v>
      </c>
      <c r="C17" s="35" t="s">
        <v>241</v>
      </c>
      <c r="D17" s="36" t="s">
        <v>258</v>
      </c>
      <c r="E17" s="36" t="s">
        <v>243</v>
      </c>
      <c r="F17" s="36" t="s">
        <v>244</v>
      </c>
      <c r="G17" s="35" t="s">
        <v>134</v>
      </c>
      <c r="H17" s="35" t="s">
        <v>245</v>
      </c>
      <c r="I17" s="36">
        <v>2</v>
      </c>
      <c r="J17" s="36">
        <v>3000</v>
      </c>
      <c r="K17" s="35" t="s">
        <v>246</v>
      </c>
      <c r="L17" s="48">
        <v>6000</v>
      </c>
      <c r="M17" s="48"/>
      <c r="N17" s="48">
        <v>6000</v>
      </c>
    </row>
    <row r="18" s="39" customFormat="1" ht="18.5" customHeight="1" spans="1:14">
      <c r="A18" s="50">
        <v>227007</v>
      </c>
      <c r="B18" s="35" t="s">
        <v>240</v>
      </c>
      <c r="C18" s="35" t="s">
        <v>241</v>
      </c>
      <c r="D18" s="36" t="s">
        <v>259</v>
      </c>
      <c r="E18" s="36" t="s">
        <v>243</v>
      </c>
      <c r="F18" s="36" t="s">
        <v>244</v>
      </c>
      <c r="G18" s="35" t="s">
        <v>134</v>
      </c>
      <c r="H18" s="35" t="s">
        <v>245</v>
      </c>
      <c r="I18" s="36">
        <v>1</v>
      </c>
      <c r="J18" s="36">
        <v>100000</v>
      </c>
      <c r="K18" s="35" t="s">
        <v>256</v>
      </c>
      <c r="L18" s="48">
        <v>100000</v>
      </c>
      <c r="M18" s="48">
        <v>100000</v>
      </c>
      <c r="N18" s="48"/>
    </row>
    <row r="19" s="39" customFormat="1" ht="18.5" customHeight="1" spans="1:14">
      <c r="A19" s="50">
        <v>227007</v>
      </c>
      <c r="B19" s="35" t="s">
        <v>240</v>
      </c>
      <c r="C19" s="35" t="s">
        <v>260</v>
      </c>
      <c r="D19" s="36" t="s">
        <v>261</v>
      </c>
      <c r="E19" s="36" t="s">
        <v>243</v>
      </c>
      <c r="F19" s="36" t="s">
        <v>262</v>
      </c>
      <c r="G19" s="35" t="s">
        <v>263</v>
      </c>
      <c r="H19" s="35" t="s">
        <v>245</v>
      </c>
      <c r="I19" s="36">
        <v>1</v>
      </c>
      <c r="J19" s="36">
        <v>1460000</v>
      </c>
      <c r="K19" s="35" t="s">
        <v>264</v>
      </c>
      <c r="L19" s="48">
        <v>1460000</v>
      </c>
      <c r="M19" s="48"/>
      <c r="N19" s="48"/>
    </row>
    <row r="20" s="39" customFormat="1" ht="18.5" customHeight="1" spans="1:14">
      <c r="A20" s="51">
        <v>227007</v>
      </c>
      <c r="B20" s="35" t="s">
        <v>240</v>
      </c>
      <c r="C20" s="35" t="s">
        <v>241</v>
      </c>
      <c r="D20" s="36" t="s">
        <v>265</v>
      </c>
      <c r="E20" s="36" t="s">
        <v>243</v>
      </c>
      <c r="F20" s="36" t="s">
        <v>244</v>
      </c>
      <c r="G20" s="35" t="s">
        <v>134</v>
      </c>
      <c r="H20" s="35" t="s">
        <v>245</v>
      </c>
      <c r="I20" s="36">
        <v>5</v>
      </c>
      <c r="J20" s="36">
        <v>3000</v>
      </c>
      <c r="K20" s="35" t="s">
        <v>248</v>
      </c>
      <c r="L20" s="48">
        <v>15000</v>
      </c>
      <c r="M20" s="48"/>
      <c r="N20" s="48">
        <v>15000</v>
      </c>
    </row>
    <row r="21" s="39" customFormat="1" ht="33" customHeight="1"/>
    <row r="22" s="25" customFormat="1" ht="15"/>
  </sheetData>
  <sheetProtection formatCells="0" formatColumns="0" formatRows="0" insertRows="0" insertColumns="0" insertHyperlinks="0" deleteColumns="0" deleteRows="0" sort="0" autoFilter="0" pivotTables="0"/>
  <mergeCells count="15">
    <mergeCell ref="A1:N1"/>
    <mergeCell ref="A2:C2"/>
    <mergeCell ref="M2:N2"/>
    <mergeCell ref="L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472222222222222" right="0.118055555555556" top="0.432638888888889" bottom="0.118055555555556" header="0.236111111111111" footer="0.118055555555556"/>
  <pageSetup paperSize="9" scale="85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1.部门收支总表</vt:lpstr>
      <vt:lpstr>2.收入总表</vt:lpstr>
      <vt:lpstr>3.部门支出总表</vt:lpstr>
      <vt:lpstr>4.财政拨款收支总表</vt:lpstr>
      <vt:lpstr>5.一般公共预算支出</vt:lpstr>
      <vt:lpstr>6.基本支出</vt:lpstr>
      <vt:lpstr>7.三公</vt:lpstr>
      <vt:lpstr>8.政府性基金</vt:lpstr>
      <vt:lpstr>9.政府采购预算表</vt:lpstr>
      <vt:lpstr>10.项目支出表</vt:lpstr>
      <vt:lpstr>11.项目支出绩效目标申报表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王渊/信息中心/潜江市交通运输局</dc:creator>
  <cp:lastModifiedBy>Get√</cp:lastModifiedBy>
  <dcterms:created xsi:type="dcterms:W3CDTF">2026-02-05T03:22:00Z</dcterms:created>
  <dcterms:modified xsi:type="dcterms:W3CDTF">2026-02-05T03:33:16Z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6E86F0926D6A43FB9D4216F8FEF5A12C_13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