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财务笔记本桌面\地方预算公开\26\"/>
    </mc:Choice>
  </mc:AlternateContent>
  <xr:revisionPtr revIDLastSave="0" documentId="13_ncr:1_{2D89D5F7-143A-40AD-A5C6-992095A82CDE}" xr6:coauthVersionLast="47" xr6:coauthVersionMax="47" xr10:uidLastSave="{00000000-0000-0000-0000-000000000000}"/>
  <bookViews>
    <workbookView xWindow="-120" yWindow="-120" windowWidth="29040" windowHeight="15720" activeTab="6" xr2:uid="{9AFF047F-DEEE-4F54-8747-AB7284055BD9}"/>
  </bookViews>
  <sheets>
    <sheet name="1.部门收支总表" sheetId="1" r:id="rId1"/>
    <sheet name="2.收入总表" sheetId="2" r:id="rId2"/>
    <sheet name="3,.支出总表" sheetId="3" r:id="rId3"/>
    <sheet name="4.财政拨款收支总表" sheetId="4" r:id="rId4"/>
    <sheet name="5.一般公共预算支出" sheetId="5" r:id="rId5"/>
    <sheet name="6.基本支出" sheetId="6" r:id="rId6"/>
    <sheet name="7.三公" sheetId="7" r:id="rId7"/>
    <sheet name="8.政府性基金" sheetId="8" r:id="rId8"/>
    <sheet name="9.政府采购预算表" sheetId="9" r:id="rId9"/>
    <sheet name="10.项目支出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D33" i="4" s="1"/>
  <c r="D38" i="4" s="1"/>
  <c r="J5" i="4"/>
  <c r="K5" i="4"/>
  <c r="L5" i="4"/>
  <c r="D6" i="4"/>
  <c r="I6" i="4"/>
  <c r="I5" i="4" s="1"/>
  <c r="D7" i="4"/>
  <c r="I7" i="4"/>
  <c r="D8" i="4"/>
  <c r="I8" i="4"/>
  <c r="D9" i="4"/>
  <c r="I9" i="4"/>
  <c r="D10" i="4"/>
  <c r="I10" i="4"/>
  <c r="D11" i="4"/>
  <c r="I11" i="4"/>
  <c r="D12" i="4"/>
  <c r="I12" i="4"/>
  <c r="D13" i="4"/>
  <c r="I13" i="4"/>
  <c r="D14" i="4"/>
  <c r="I14" i="4"/>
  <c r="D15" i="4"/>
  <c r="D16" i="4"/>
  <c r="D17" i="4"/>
  <c r="D18" i="4"/>
  <c r="J18" i="4"/>
  <c r="K18" i="4"/>
  <c r="L18" i="4"/>
  <c r="D19" i="4"/>
  <c r="I19" i="4"/>
  <c r="I18" i="4" s="1"/>
  <c r="D20" i="4"/>
  <c r="I20" i="4"/>
  <c r="D21" i="4"/>
  <c r="I21" i="4"/>
  <c r="D22" i="4"/>
  <c r="I22" i="4"/>
  <c r="I33" i="4" s="1"/>
  <c r="I38" i="4" s="1"/>
  <c r="D23" i="4"/>
  <c r="I23" i="4"/>
  <c r="D24" i="4"/>
  <c r="I24" i="4"/>
  <c r="D25" i="4"/>
  <c r="I25" i="4"/>
  <c r="D26" i="4"/>
  <c r="I26" i="4"/>
  <c r="D27" i="4"/>
  <c r="I27" i="4"/>
  <c r="D28" i="4"/>
  <c r="I28" i="4"/>
  <c r="D29" i="4"/>
  <c r="D30" i="4"/>
  <c r="D31" i="4"/>
  <c r="D32" i="4"/>
  <c r="B33" i="4"/>
  <c r="E33" i="4"/>
  <c r="F33" i="4"/>
  <c r="G33" i="4"/>
  <c r="J33" i="4"/>
  <c r="K33" i="4"/>
  <c r="L33" i="4"/>
  <c r="E38" i="4"/>
  <c r="F38" i="4"/>
  <c r="G38" i="4"/>
  <c r="J38" i="4"/>
  <c r="K38" i="4"/>
  <c r="L38" i="4"/>
  <c r="D40" i="4"/>
  <c r="E40" i="4"/>
  <c r="F40" i="4"/>
  <c r="G40" i="4"/>
  <c r="I40" i="4"/>
  <c r="J40" i="4"/>
  <c r="K40" i="4"/>
  <c r="L40" i="4"/>
</calcChain>
</file>

<file path=xl/sharedStrings.xml><?xml version="1.0" encoding="utf-8"?>
<sst xmlns="http://schemas.openxmlformats.org/spreadsheetml/2006/main" count="441" uniqueCount="258">
  <si>
    <t/>
  </si>
  <si>
    <t>部门收支总表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</si>
  <si>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</si>
  <si>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</si>
  <si>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</si>
  <si>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</si>
  <si>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</si>
  <si>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</si>
  <si>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</si>
  <si>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</si>
  <si>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</si>
  <si>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</si>
  <si>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</si>
  <si>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</si>
  <si>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</si>
  <si>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</si>
  <si>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  工资福利支出</t>
  </si>
  <si>
    <t>四、财政专户管理资金收入</t>
  </si>
  <si>
    <t>206科学技术支出</t>
  </si>
  <si>
    <t xml:space="preserve">    对个人和家庭的补助</t>
  </si>
  <si>
    <t>五、单位资金收入</t>
  </si>
  <si>
    <t>207文化旅游体育与传媒支出</t>
  </si>
  <si>
    <t>二、运转类项目支出</t>
  </si>
  <si>
    <t xml:space="preserve">  其中：事业收入</t>
  </si>
  <si>
    <t>208社会保障和就业支出</t>
  </si>
  <si>
    <t xml:space="preserve">    公用经费项目支出</t>
  </si>
  <si>
    <t xml:space="preserve">     上级补助收入</t>
  </si>
  <si>
    <t>210卫生健康支出</t>
  </si>
  <si>
    <t xml:space="preserve">    其他运转类项目支出</t>
  </si>
  <si>
    <t xml:space="preserve">     附属单位上缴收入</t>
  </si>
  <si>
    <t>211节能环保支出</t>
  </si>
  <si>
    <t>三、特定目标类项目支出</t>
  </si>
  <si>
    <t xml:space="preserve">     事业单位经营收入</t>
  </si>
  <si>
    <t>212城乡社区支出</t>
  </si>
  <si>
    <t xml:space="preserve">    本级支出项目</t>
  </si>
  <si>
    <t xml:space="preserve">     其他收入</t>
  </si>
  <si>
    <t>213农林水支出</t>
  </si>
  <si>
    <t xml:space="preserve">  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</si>
  <si>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</si>
  <si>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</si>
  <si>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</si>
  <si>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</si>
  <si>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</si>
  <si>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</si>
  <si>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</si>
  <si>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</si>
  <si>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</si>
  <si>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</si>
  <si>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</si>
  <si>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</si>
  <si>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</si>
  <si>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</si>
  <si>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</si>
  <si>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</si>
  <si>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</si>
  <si>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</si>
  <si>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</si>
  <si>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</si>
  <si>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</si>
  <si>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</si>
  <si>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</si>
  <si>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</si>
  <si>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</si>
  <si>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</si>
  <si>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</si>
  <si>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</si>
  <si>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</si>
  <si>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</si>
  <si>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</si>
  <si>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六、上年结余结转</t>
  </si>
  <si>
    <t>结转下年</t>
  </si>
  <si>
    <t xml:space="preserve">    其中：一般公共预算</t>
  </si>
  <si>
    <t xml:space="preserve">       政府性基金预算</t>
  </si>
  <si>
    <t xml:space="preserve">       单位资金</t>
  </si>
  <si>
    <t>收入总计</t>
  </si>
  <si>
    <t>支出总计</t>
  </si>
  <si>
    <t>收入总表</t>
  </si>
  <si>
    <t>部门/单位：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</si>
  <si>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</si>
  <si>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</si>
  <si>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</si>
  <si>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</si>
  <si>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</si>
  <si>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</si>
  <si>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</si>
  <si>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</si>
  <si>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</si>
  <si>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</si>
  <si>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</si>
  <si>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</si>
  <si>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</si>
  <si>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</si>
  <si>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</si>
  <si>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</si>
  <si>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331</t>
  </si>
  <si>
    <t>潜江市气象局</t>
  </si>
  <si>
    <t>　331001</t>
  </si>
  <si>
    <t>　潜江市气象局本级</t>
  </si>
  <si>
    <t>　331002</t>
  </si>
  <si>
    <t>　潜江市人工影响天气中心（潜江市气象防灾减灾中心）</t>
  </si>
  <si>
    <t>部门支出总表（支出功能科目）</t>
  </si>
  <si>
    <t>功能科目编码</t>
  </si>
  <si>
    <t>科目名称</t>
  </si>
  <si>
    <t>单位编码</t>
  </si>
  <si>
    <t>单位名称</t>
  </si>
  <si>
    <t>总计</t>
  </si>
  <si>
    <t>人员类项目支出</t>
  </si>
  <si>
    <t>运转类项目支出</t>
  </si>
  <si>
    <t>特定目标类项目支出</t>
  </si>
  <si>
    <t>公用经费项目支出</t>
  </si>
  <si>
    <t>其他运转类项目支出</t>
  </si>
  <si>
    <t>05</t>
  </si>
  <si>
    <t>农业科</t>
  </si>
  <si>
    <t>　331</t>
  </si>
  <si>
    <t>　潜江市气象局</t>
  </si>
  <si>
    <t>2200501</t>
  </si>
  <si>
    <t>行政运行</t>
  </si>
  <si>
    <t>　　331001</t>
  </si>
  <si>
    <t>　　潜江市气象局本级</t>
  </si>
  <si>
    <t>2200599</t>
  </si>
  <si>
    <t>其他气象事务支出</t>
  </si>
  <si>
    <t>　　331002</t>
  </si>
  <si>
    <t>　　潜江市人工影响天气中心（潜江市气象防灾减灾中心）</t>
  </si>
  <si>
    <t>财政拨款收支预算总表</t>
  </si>
  <si>
    <t xml:space="preserve">  工资福利支出</t>
  </si>
  <si>
    <t xml:space="preserve">  对个人和家庭的补助</t>
  </si>
  <si>
    <t xml:space="preserve">  公用经费项目支出</t>
  </si>
  <si>
    <t xml:space="preserve">  其他运转类项目支出</t>
  </si>
  <si>
    <t xml:space="preserve">  本级支出项目</t>
  </si>
  <si>
    <t xml:space="preserve">  转移性支出项目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</si>
  <si>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</si>
  <si>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</si>
  <si>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</si>
  <si>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</si>
  <si>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</si>
  <si>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</si>
  <si>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一般公共预算支出表</t>
  </si>
  <si>
    <t>功能科目名称</t>
  </si>
  <si>
    <t>一般公共预算基本支出表</t>
  </si>
  <si>
    <t>部门预算支出经济分类科目</t>
  </si>
  <si>
    <t>本年一般公共预算基本支出</t>
  </si>
  <si>
    <t>科目编码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</si>
  <si>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</si>
  <si>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</si>
  <si>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</si>
  <si>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</si>
  <si>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</si>
  <si>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</si>
  <si>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</si>
  <si>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</si>
  <si>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</si>
  <si>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</si>
  <si>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</si>
  <si>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</si>
  <si>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</si>
  <si>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</si>
  <si>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</si>
  <si>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</si>
  <si>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</si>
  <si>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</si>
  <si>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</si>
  <si>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</si>
  <si>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</si>
  <si>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</si>
  <si>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</si>
  <si>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</si>
  <si>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</si>
  <si>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</si>
  <si>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</si>
  <si>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</si>
  <si>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</si>
  <si>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</si>
  <si>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</si>
  <si>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</si>
  <si>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</si>
  <si>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</si>
  <si>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</si>
  <si>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</si>
  <si>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</si>
  <si>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</si>
  <si>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</si>
  <si>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</si>
  <si>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30226</t>
  </si>
  <si>
    <t>　劳务费</t>
  </si>
  <si>
    <t>　30227</t>
  </si>
  <si>
    <t>　委托业务费</t>
  </si>
  <si>
    <t>　30228</t>
  </si>
  <si>
    <t>　工会经费</t>
  </si>
  <si>
    <t>　30231</t>
  </si>
  <si>
    <t>　公务用车运行维护费</t>
  </si>
  <si>
    <t>　30299</t>
  </si>
  <si>
    <t>　其他商品和服务支出</t>
  </si>
  <si>
    <t>303</t>
  </si>
  <si>
    <t>对个人和家庭的补助</t>
  </si>
  <si>
    <t>　30302</t>
  </si>
  <si>
    <t>　退休费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</si>
  <si>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</si>
  <si>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</si>
  <si>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</si>
  <si>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</si>
  <si>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</si>
  <si>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</si>
  <si>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</si>
  <si>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</si>
  <si>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</si>
  <si>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</si>
  <si>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基本支出</t>
  </si>
  <si>
    <t>项目支出</t>
  </si>
  <si>
    <t>政府采购预算表</t>
  </si>
  <si>
    <t>单位：元</t>
  </si>
  <si>
    <t>单位代码</t>
  </si>
  <si>
    <t>政府采购品目</t>
  </si>
  <si>
    <t>功能科目</t>
  </si>
  <si>
    <t>部门支出经济分类</t>
  </si>
  <si>
    <t>资金来源</t>
  </si>
  <si>
    <t>资金性质</t>
  </si>
  <si>
    <t>采购数量</t>
  </si>
  <si>
    <t>单价（元）</t>
  </si>
  <si>
    <t>计量单位</t>
  </si>
  <si>
    <t>采购金额</t>
  </si>
  <si>
    <t>采购金额合计（元）</t>
  </si>
  <si>
    <t>其中面向中小企业（元）</t>
  </si>
  <si>
    <t>其中面向小微企业（元）</t>
  </si>
  <si>
    <t>项目支出表</t>
  </si>
  <si>
    <t>资金主管处室</t>
  </si>
  <si>
    <t>部门编码</t>
  </si>
  <si>
    <t>部门名称</t>
  </si>
  <si>
    <t>项目类别</t>
  </si>
  <si>
    <t>项目名称</t>
  </si>
  <si>
    <t>预算安排</t>
  </si>
  <si>
    <t>预计结转</t>
  </si>
  <si>
    <t>省级资金</t>
  </si>
  <si>
    <t>经费拨款</t>
  </si>
  <si>
    <t>专项收入拨款(罚没)</t>
  </si>
  <si>
    <t>行政事业单位资产收益拨款(国有资产收益)</t>
  </si>
  <si>
    <t>其他纳入一般公共预算管理的非税收入拨款(行政事业收费)</t>
  </si>
  <si>
    <t>政府性基金预算资金</t>
  </si>
  <si>
    <t>国有资本经营预算资金</t>
  </si>
  <si>
    <t>事业收入资金</t>
  </si>
  <si>
    <t>事业单位经营收入资金</t>
  </si>
  <si>
    <t>其他收入资金(3006账户)</t>
  </si>
  <si>
    <t>经费拨款补助</t>
  </si>
  <si>
    <t>其他收入资金</t>
  </si>
  <si>
    <t>331001</t>
  </si>
  <si>
    <t>潜江市气象局本级</t>
  </si>
  <si>
    <t>31</t>
  </si>
  <si>
    <t>区域自动站运行维护费及防雷检测经费</t>
  </si>
  <si>
    <t>22</t>
  </si>
  <si>
    <t>弥补人员公用支出（3006资金）</t>
  </si>
  <si>
    <t>331002</t>
  </si>
  <si>
    <t>潜江市人工影响天气中心（潜江市气象防灾减灾中心）</t>
  </si>
  <si>
    <t>大型专用设备运行维护项目</t>
  </si>
  <si>
    <t>气象事业发展维持经费</t>
  </si>
  <si>
    <t>天气预报产品画面费</t>
  </si>
  <si>
    <t>天气预报制版</t>
  </si>
  <si>
    <t>潜江国家气象观测站运行维护经费</t>
  </si>
  <si>
    <t>雷达站运行维护</t>
  </si>
  <si>
    <t>2026经费缺口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</si>
</sst>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;[Red]0.00"/>
    <numFmt numFmtId="177" formatCode="#,##0.00;[Red]#,##0.0"/>
  </numFmts>
  <fonts count="129" x14ac:knownFonts="1">
    <font>
      <sz val="10"/>
      <name val="Arial"/>
    </font>
    <font>
      <sz val="11"/>
      <color indexed="8"/>
      <name val="Calibri"/>
      <family val="2"/>
    </font>
    <font>
      <b/>
      <sz val="20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20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b/>
      <sz val="20"/>
      <color indexed="8"/>
      <name val="黑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0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20"/>
      <color indexed="8"/>
      <name val="黑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vertical="center"/>
    </xf>
    <xf numFmtId="176" fontId="8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/>
    <xf numFmtId="2" fontId="16" fillId="0" borderId="1" xfId="0" applyNumberFormat="1" applyFont="1" applyBorder="1" applyAlignment="1">
      <alignment horizontal="center"/>
    </xf>
    <xf numFmtId="176" fontId="17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2" fontId="26" fillId="0" borderId="1" xfId="0" applyNumberFormat="1" applyFont="1" applyBorder="1" applyAlignment="1">
      <alignment horizontal="right" vertical="center"/>
    </xf>
    <xf numFmtId="2" fontId="27" fillId="0" borderId="1" xfId="0" applyNumberFormat="1" applyFont="1" applyBorder="1" applyAlignment="1">
      <alignment horizontal="right" vertical="center"/>
    </xf>
    <xf numFmtId="2" fontId="28" fillId="0" borderId="1" xfId="0" applyNumberFormat="1" applyFont="1" applyBorder="1" applyAlignment="1">
      <alignment horizontal="right" vertical="center"/>
    </xf>
    <xf numFmtId="2" fontId="29" fillId="0" borderId="1" xfId="0" applyNumberFormat="1" applyFont="1" applyBorder="1" applyAlignment="1">
      <alignment horizontal="right" vertical="center"/>
    </xf>
    <xf numFmtId="2" fontId="30" fillId="0" borderId="1" xfId="0" applyNumberFormat="1" applyFont="1" applyBorder="1" applyAlignment="1">
      <alignment horizontal="right" vertical="center"/>
    </xf>
    <xf numFmtId="2" fontId="31" fillId="0" borderId="1" xfId="0" applyNumberFormat="1" applyFont="1" applyBorder="1" applyAlignment="1">
      <alignment horizontal="right" vertical="center"/>
    </xf>
    <xf numFmtId="2" fontId="32" fillId="0" borderId="1" xfId="0" applyNumberFormat="1" applyFont="1" applyBorder="1" applyAlignment="1">
      <alignment horizontal="right" vertical="center"/>
    </xf>
    <xf numFmtId="2" fontId="33" fillId="0" borderId="1" xfId="0" applyNumberFormat="1" applyFont="1" applyBorder="1" applyAlignment="1">
      <alignment horizontal="right" vertical="center"/>
    </xf>
    <xf numFmtId="2" fontId="34" fillId="0" borderId="1" xfId="0" applyNumberFormat="1" applyFont="1" applyBorder="1" applyAlignment="1">
      <alignment horizontal="right" vertical="center"/>
    </xf>
    <xf numFmtId="2" fontId="35" fillId="0" borderId="1" xfId="0" applyNumberFormat="1" applyFont="1" applyBorder="1" applyAlignment="1">
      <alignment horizontal="right" vertical="center"/>
    </xf>
    <xf numFmtId="2" fontId="36" fillId="0" borderId="1" xfId="0" applyNumberFormat="1" applyFont="1" applyBorder="1" applyAlignment="1">
      <alignment horizontal="right" vertical="center"/>
    </xf>
    <xf numFmtId="2" fontId="37" fillId="0" borderId="1" xfId="0" applyNumberFormat="1" applyFont="1" applyBorder="1" applyAlignment="1">
      <alignment horizontal="right" vertical="center"/>
    </xf>
    <xf numFmtId="2" fontId="38" fillId="0" borderId="1" xfId="0" applyNumberFormat="1" applyFont="1" applyBorder="1" applyAlignment="1">
      <alignment horizontal="right" vertical="center"/>
    </xf>
    <xf numFmtId="2" fontId="39" fillId="0" borderId="1" xfId="0" applyNumberFormat="1" applyFont="1" applyBorder="1" applyAlignment="1">
      <alignment horizontal="right" vertical="center"/>
    </xf>
    <xf numFmtId="2" fontId="40" fillId="0" borderId="1" xfId="0" applyNumberFormat="1" applyFont="1" applyBorder="1" applyAlignment="1">
      <alignment horizontal="right" vertical="center"/>
    </xf>
    <xf numFmtId="2" fontId="41" fillId="0" borderId="1" xfId="0" applyNumberFormat="1" applyFont="1" applyBorder="1" applyAlignment="1">
      <alignment horizontal="right" vertical="center"/>
    </xf>
    <xf numFmtId="2" fontId="42" fillId="0" borderId="1" xfId="0" applyNumberFormat="1" applyFont="1" applyBorder="1" applyAlignment="1">
      <alignment horizontal="righ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2" fontId="45" fillId="0" borderId="1" xfId="0" applyNumberFormat="1" applyFont="1" applyBorder="1" applyAlignment="1">
      <alignment horizontal="right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0" fillId="0" borderId="1" xfId="0" applyFont="1" applyBorder="1" applyAlignment="1">
      <alignment vertical="center" wrapText="1"/>
    </xf>
    <xf numFmtId="0" fontId="51" fillId="0" borderId="0" xfId="0" applyFont="1"/>
    <xf numFmtId="0" fontId="52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0" fontId="54" fillId="0" borderId="1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horizontal="left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 wrapText="1"/>
    </xf>
    <xf numFmtId="176" fontId="64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/>
    </xf>
    <xf numFmtId="2" fontId="66" fillId="0" borderId="0" xfId="0" applyNumberFormat="1" applyFont="1" applyAlignment="1">
      <alignment horizontal="center" vertical="center"/>
    </xf>
    <xf numFmtId="0" fontId="67" fillId="0" borderId="1" xfId="0" applyFont="1" applyBorder="1" applyAlignment="1">
      <alignment horizontal="left" vertical="center"/>
    </xf>
    <xf numFmtId="0" fontId="68" fillId="0" borderId="1" xfId="0" applyFont="1" applyBorder="1"/>
    <xf numFmtId="176" fontId="69" fillId="0" borderId="1" xfId="0" applyNumberFormat="1" applyFont="1" applyBorder="1" applyAlignment="1">
      <alignment horizontal="center"/>
    </xf>
    <xf numFmtId="0" fontId="70" fillId="0" borderId="1" xfId="0" applyFont="1" applyBorder="1" applyAlignment="1">
      <alignment horizontal="left"/>
    </xf>
    <xf numFmtId="2" fontId="71" fillId="0" borderId="1" xfId="0" applyNumberFormat="1" applyFont="1" applyBorder="1" applyAlignment="1">
      <alignment horizontal="center" vertical="center"/>
    </xf>
    <xf numFmtId="2" fontId="72" fillId="0" borderId="1" xfId="0" applyNumberFormat="1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0" fontId="74" fillId="0" borderId="1" xfId="0" applyFont="1" applyBorder="1"/>
    <xf numFmtId="176" fontId="75" fillId="0" borderId="1" xfId="0" applyNumberFormat="1" applyFont="1" applyBorder="1" applyAlignment="1">
      <alignment horizontal="center"/>
    </xf>
    <xf numFmtId="2" fontId="76" fillId="0" borderId="1" xfId="0" applyNumberFormat="1" applyFont="1" applyBorder="1" applyAlignment="1">
      <alignment horizontal="center" vertical="center"/>
    </xf>
    <xf numFmtId="2" fontId="77" fillId="0" borderId="1" xfId="0" applyNumberFormat="1" applyFont="1" applyBorder="1" applyAlignment="1">
      <alignment horizontal="center"/>
    </xf>
    <xf numFmtId="0" fontId="78" fillId="0" borderId="1" xfId="0" applyFont="1" applyBorder="1" applyAlignment="1">
      <alignment vertical="center"/>
    </xf>
    <xf numFmtId="0" fontId="79" fillId="0" borderId="1" xfId="0" applyFont="1" applyBorder="1" applyAlignment="1">
      <alignment vertical="center"/>
    </xf>
    <xf numFmtId="2" fontId="80" fillId="0" borderId="1" xfId="0" applyNumberFormat="1" applyFont="1" applyBorder="1" applyAlignment="1">
      <alignment horizontal="center"/>
    </xf>
    <xf numFmtId="0" fontId="81" fillId="0" borderId="1" xfId="0" applyFont="1" applyBorder="1"/>
    <xf numFmtId="2" fontId="8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vertical="center"/>
    </xf>
    <xf numFmtId="0" fontId="84" fillId="0" borderId="1" xfId="0" applyFont="1" applyBorder="1" applyAlignment="1">
      <alignment vertical="center"/>
    </xf>
    <xf numFmtId="0" fontId="85" fillId="0" borderId="0" xfId="0" applyFont="1" applyAlignment="1">
      <alignment horizontal="left" vertical="center"/>
    </xf>
    <xf numFmtId="0" fontId="87" fillId="0" borderId="0" xfId="0" applyFont="1"/>
    <xf numFmtId="0" fontId="89" fillId="0" borderId="1" xfId="0" applyFont="1" applyBorder="1" applyAlignment="1">
      <alignment vertical="center" wrapText="1"/>
    </xf>
    <xf numFmtId="0" fontId="90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vertical="center"/>
    </xf>
    <xf numFmtId="0" fontId="92" fillId="0" borderId="1" xfId="0" applyFont="1" applyBorder="1" applyAlignment="1">
      <alignment vertical="center"/>
    </xf>
    <xf numFmtId="176" fontId="93" fillId="0" borderId="1" xfId="0" applyNumberFormat="1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95" fillId="0" borderId="0" xfId="0" applyFont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vertical="center"/>
    </xf>
    <xf numFmtId="0" fontId="99" fillId="0" borderId="1" xfId="0" applyFont="1" applyBorder="1" applyAlignment="1">
      <alignment vertical="center"/>
    </xf>
    <xf numFmtId="177" fontId="100" fillId="0" borderId="1" xfId="0" applyNumberFormat="1" applyFont="1" applyBorder="1" applyAlignment="1">
      <alignment horizontal="right" vertical="center"/>
    </xf>
    <xf numFmtId="177" fontId="101" fillId="0" borderId="1" xfId="0" applyNumberFormat="1" applyFont="1" applyBorder="1" applyAlignment="1">
      <alignment horizontal="right" vertical="center"/>
    </xf>
    <xf numFmtId="177" fontId="102" fillId="0" borderId="1" xfId="0" applyNumberFormat="1" applyFont="1" applyBorder="1" applyAlignment="1">
      <alignment horizontal="right" vertical="center"/>
    </xf>
    <xf numFmtId="0" fontId="103" fillId="0" borderId="1" xfId="0" applyFont="1" applyBorder="1" applyAlignment="1">
      <alignment vertical="center"/>
    </xf>
    <xf numFmtId="0" fontId="104" fillId="0" borderId="1" xfId="0" applyFont="1" applyBorder="1" applyAlignment="1">
      <alignment vertical="center"/>
    </xf>
    <xf numFmtId="177" fontId="105" fillId="0" borderId="1" xfId="0" applyNumberFormat="1" applyFont="1" applyBorder="1" applyAlignment="1">
      <alignment horizontal="right" vertical="center"/>
    </xf>
    <xf numFmtId="0" fontId="106" fillId="0" borderId="0" xfId="0" applyFont="1" applyAlignment="1">
      <alignment horizontal="center" vertical="center"/>
    </xf>
    <xf numFmtId="0" fontId="107" fillId="0" borderId="0" xfId="0" applyFont="1" applyAlignment="1">
      <alignment horizontal="left" vertical="center"/>
    </xf>
    <xf numFmtId="0" fontId="109" fillId="0" borderId="0" xfId="0" applyFont="1" applyAlignment="1">
      <alignment horizontal="center" vertical="center"/>
    </xf>
    <xf numFmtId="0" fontId="110" fillId="0" borderId="0" xfId="0" applyFont="1" applyAlignment="1">
      <alignment horizontal="right" vertical="center"/>
    </xf>
    <xf numFmtId="0" fontId="112" fillId="0" borderId="1" xfId="0" applyFont="1" applyBorder="1" applyAlignment="1">
      <alignment horizontal="center" vertical="center"/>
    </xf>
    <xf numFmtId="2" fontId="113" fillId="0" borderId="1" xfId="0" applyNumberFormat="1" applyFont="1" applyBorder="1" applyAlignment="1">
      <alignment horizontal="right" vertical="center"/>
    </xf>
    <xf numFmtId="0" fontId="114" fillId="0" borderId="0" xfId="0" applyFont="1" applyAlignment="1">
      <alignment horizontal="left" vertical="center"/>
    </xf>
    <xf numFmtId="0" fontId="115" fillId="0" borderId="0" xfId="0" applyFont="1" applyAlignment="1">
      <alignment horizontal="center" vertical="center"/>
    </xf>
    <xf numFmtId="0" fontId="117" fillId="0" borderId="0" xfId="0" applyFont="1" applyAlignment="1">
      <alignment horizontal="right" vertical="center"/>
    </xf>
    <xf numFmtId="0" fontId="118" fillId="0" borderId="1" xfId="0" applyFont="1" applyBorder="1" applyAlignment="1">
      <alignment horizontal="center" vertical="center"/>
    </xf>
    <xf numFmtId="0" fontId="121" fillId="0" borderId="0" xfId="0" applyFont="1"/>
    <xf numFmtId="0" fontId="122" fillId="0" borderId="1" xfId="0" applyFont="1" applyBorder="1" applyAlignment="1">
      <alignment horizontal="center" vertical="center" wrapText="1"/>
    </xf>
    <xf numFmtId="0" fontId="123" fillId="0" borderId="1" xfId="0" applyFont="1" applyBorder="1" applyAlignment="1">
      <alignment horizontal="center" vertical="center"/>
    </xf>
    <xf numFmtId="0" fontId="124" fillId="0" borderId="0" xfId="0" applyFont="1"/>
    <xf numFmtId="0" fontId="126" fillId="0" borderId="1" xfId="0" applyFont="1" applyBorder="1" applyAlignment="1">
      <alignment horizontal="center" vertical="center"/>
    </xf>
    <xf numFmtId="0" fontId="127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46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vertical="center" wrapText="1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 vertical="center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vertical="center"/>
    </xf>
    <xf numFmtId="0" fontId="86" fillId="0" borderId="0" xfId="0" applyFont="1" applyAlignment="1">
      <alignment horizontal="center" vertical="center"/>
    </xf>
    <xf numFmtId="0" fontId="88" fillId="0" borderId="1" xfId="0" applyFont="1" applyBorder="1" applyAlignment="1">
      <alignment horizontal="center" vertical="center" wrapText="1"/>
    </xf>
    <xf numFmtId="0" fontId="96" fillId="0" borderId="0" xfId="0" applyFont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111" fillId="0" borderId="1" xfId="0" applyFont="1" applyBorder="1" applyAlignment="1">
      <alignment horizontal="center" vertical="center" wrapText="1"/>
    </xf>
    <xf numFmtId="0" fontId="112" fillId="0" borderId="1" xfId="0" applyFont="1" applyBorder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18" fillId="0" borderId="1" xfId="0" applyFont="1" applyBorder="1" applyAlignment="1">
      <alignment horizontal="center" vertical="center"/>
    </xf>
    <xf numFmtId="0" fontId="122" fillId="0" borderId="1" xfId="0" applyFont="1" applyBorder="1" applyAlignment="1">
      <alignment horizontal="center" vertical="center" wrapText="1"/>
    </xf>
    <xf numFmtId="0" fontId="119" fillId="0" borderId="0" xfId="0" applyFont="1" applyAlignment="1">
      <alignment horizontal="center" vertical="center"/>
    </xf>
    <xf numFmtId="0" fontId="120" fillId="0" borderId="0" xfId="0" applyFont="1" applyAlignment="1">
      <alignment vertical="center"/>
    </xf>
    <xf numFmtId="0" fontId="126" fillId="0" borderId="1" xfId="0" applyFont="1" applyBorder="1" applyAlignment="1">
      <alignment horizontal="center" vertical="center"/>
    </xf>
    <xf numFmtId="0" fontId="12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47A6-77AB-4642-84DB-D31D52409A03}">
  <dimension ref="A1:G41"/>
  <sheetViews>
    <sheetView topLeftCell="A12" workbookViewId="0">
      <selection activeCell="D20" sqref="D20"/>
    </sheetView>
  </sheetViews>
  <sheetFormatPr defaultRowHeight="12.75" customHeight="1" x14ac:dyDescent="0.25"/>
  <cols>
    <col min="1" max="1" width="35.42578125" style="1" customWidth="1"/>
    <col min="2" max="2" width="20.7109375" style="1" customWidth="1"/>
    <col min="3" max="3" width="28.7109375" style="1" customWidth="1"/>
    <col min="4" max="4" width="18.140625" style="1" customWidth="1"/>
    <col min="5" max="5" width="31.85546875" style="1" customWidth="1"/>
    <col min="6" max="6" width="24.140625" style="1" customWidth="1"/>
    <col min="7" max="7" width="9.140625" style="1" customWidth="1"/>
  </cols>
  <sheetData>
    <row r="1" spans="1:6" s="1" customFormat="1" ht="30" customHeight="1" x14ac:dyDescent="0.25">
      <c r="A1" s="110" t="s">
        <v>1</v>
      </c>
      <c r="B1" s="111"/>
      <c r="C1" s="111"/>
      <c r="D1" s="111"/>
      <c r="E1" s="111"/>
      <c r="F1" s="111"/>
    </row>
    <row r="2" spans="1:6" s="1" customFormat="1" ht="18.75" customHeight="1" x14ac:dyDescent="0.25">
      <c r="A2" s="2"/>
      <c r="F2" s="2" t="s">
        <v>2</v>
      </c>
    </row>
    <row r="3" spans="1:6" s="1" customFormat="1" ht="18.75" customHeight="1" x14ac:dyDescent="0.25">
      <c r="A3" s="3" t="s">
        <v>3</v>
      </c>
      <c r="B3" s="4"/>
      <c r="C3" s="112" t="s">
        <v>4</v>
      </c>
      <c r="D3" s="113"/>
      <c r="E3" s="113"/>
      <c r="F3" s="113"/>
    </row>
    <row r="4" spans="1:6" s="1" customFormat="1" ht="18.75" customHeight="1" x14ac:dyDescent="0.25">
      <c r="A4" s="3" t="s">
        <v>5</v>
      </c>
      <c r="B4" s="3" t="s">
        <v>6</v>
      </c>
      <c r="C4" s="3" t="s">
        <v>7</v>
      </c>
      <c r="D4" s="3" t="s">
        <v>6</v>
      </c>
      <c r="E4" s="3" t="s">
        <v>5</v>
      </c>
      <c r="F4" s="3" t="s">
        <v>6</v>
      </c>
    </row>
    <row r="5" spans="1:6" s="1" customFormat="1" ht="18.75" customHeight="1" x14ac:dyDescent="0.25">
      <c r="A5" s="5" t="s">
        <v>8</v>
      </c>
      <c r="B5" s="6">
        <v>241.363168</v>
      </c>
      <c r="C5" s="5" t="s">
        <v>9</v>
      </c>
      <c r="D5" s="7"/>
      <c r="E5" s="5" t="s">
        <v>10</v>
      </c>
    </row>
    <row r="6" spans="1:6" s="1" customFormat="1" ht="18.75" customHeight="1" x14ac:dyDescent="0.25">
      <c r="A6" s="5" t="s">
        <v>11</v>
      </c>
      <c r="B6" s="6"/>
      <c r="C6" s="5" t="s">
        <v>12</v>
      </c>
      <c r="D6" s="7"/>
      <c r="E6" s="5" t="s">
        <v>13</v>
      </c>
      <c r="F6" s="7">
        <v>128.041268</v>
      </c>
    </row>
    <row r="7" spans="1:6" s="1" customFormat="1" ht="18.75" customHeight="1" x14ac:dyDescent="0.25">
      <c r="A7" s="5" t="s">
        <v>14</v>
      </c>
      <c r="B7" s="6"/>
      <c r="C7" s="5" t="s">
        <v>15</v>
      </c>
      <c r="D7" s="7"/>
      <c r="E7" s="5" t="s">
        <v>16</v>
      </c>
      <c r="F7" s="7">
        <v>125.641268</v>
      </c>
    </row>
    <row r="8" spans="1:6" s="1" customFormat="1" ht="18.75" customHeight="1" x14ac:dyDescent="0.25">
      <c r="A8" s="5" t="s">
        <v>17</v>
      </c>
      <c r="B8" s="6"/>
      <c r="C8" s="5" t="s">
        <v>18</v>
      </c>
      <c r="D8" s="7"/>
      <c r="E8" s="5" t="s">
        <v>19</v>
      </c>
      <c r="F8" s="7">
        <v>2.4</v>
      </c>
    </row>
    <row r="9" spans="1:6" s="1" customFormat="1" ht="18.75" customHeight="1" x14ac:dyDescent="0.25">
      <c r="A9" s="5" t="s">
        <v>20</v>
      </c>
      <c r="C9" s="5" t="s">
        <v>21</v>
      </c>
      <c r="D9" s="7"/>
      <c r="E9" s="5" t="s">
        <v>22</v>
      </c>
      <c r="F9" s="7">
        <v>48.273254999999999</v>
      </c>
    </row>
    <row r="10" spans="1:6" s="1" customFormat="1" ht="18.75" customHeight="1" x14ac:dyDescent="0.25">
      <c r="A10" s="5" t="s">
        <v>23</v>
      </c>
      <c r="B10" s="6"/>
      <c r="C10" s="5" t="s">
        <v>24</v>
      </c>
      <c r="D10" s="7"/>
      <c r="E10" s="5" t="s">
        <v>25</v>
      </c>
      <c r="F10" s="7">
        <v>8.6584400000000006</v>
      </c>
    </row>
    <row r="11" spans="1:6" s="1" customFormat="1" ht="18.75" customHeight="1" x14ac:dyDescent="0.25">
      <c r="A11" s="5" t="s">
        <v>26</v>
      </c>
      <c r="B11" s="6"/>
      <c r="C11" s="5" t="s">
        <v>27</v>
      </c>
      <c r="D11" s="7"/>
      <c r="E11" s="5" t="s">
        <v>28</v>
      </c>
      <c r="F11" s="7">
        <v>39.614815</v>
      </c>
    </row>
    <row r="12" spans="1:6" s="1" customFormat="1" ht="18.75" customHeight="1" x14ac:dyDescent="0.25">
      <c r="A12" s="5" t="s">
        <v>29</v>
      </c>
      <c r="B12" s="6"/>
      <c r="C12" s="5" t="s">
        <v>30</v>
      </c>
      <c r="D12" s="7"/>
      <c r="E12" s="5" t="s">
        <v>31</v>
      </c>
      <c r="F12" s="7">
        <v>100.69</v>
      </c>
    </row>
    <row r="13" spans="1:6" s="1" customFormat="1" ht="18.75" customHeight="1" x14ac:dyDescent="0.25">
      <c r="A13" s="5" t="s">
        <v>32</v>
      </c>
      <c r="B13" s="6"/>
      <c r="C13" s="5" t="s">
        <v>33</v>
      </c>
      <c r="D13" s="7"/>
      <c r="E13" s="5" t="s">
        <v>34</v>
      </c>
      <c r="F13" s="7">
        <v>100.69</v>
      </c>
    </row>
    <row r="14" spans="1:6" s="1" customFormat="1" ht="18.75" customHeight="1" x14ac:dyDescent="0.25">
      <c r="A14" s="5" t="s">
        <v>35</v>
      </c>
      <c r="B14" s="6">
        <v>23.5</v>
      </c>
      <c r="C14" s="5" t="s">
        <v>36</v>
      </c>
      <c r="D14" s="7"/>
      <c r="E14" s="5" t="s">
        <v>37</v>
      </c>
      <c r="F14" s="7"/>
    </row>
    <row r="15" spans="1:6" s="1" customFormat="1" ht="18.75" customHeight="1" x14ac:dyDescent="0.25">
      <c r="A15" s="4"/>
      <c r="B15" s="8"/>
      <c r="C15" s="5" t="s">
        <v>38</v>
      </c>
      <c r="D15" s="7"/>
      <c r="E15" s="4"/>
      <c r="F15" s="9"/>
    </row>
    <row r="16" spans="1:6" s="1" customFormat="1" ht="18.75" customHeight="1" x14ac:dyDescent="0.25">
      <c r="A16" s="4"/>
      <c r="B16" s="8"/>
      <c r="C16" s="5" t="s">
        <v>39</v>
      </c>
      <c r="D16" s="7"/>
      <c r="E16" s="4"/>
      <c r="F16" s="9"/>
    </row>
    <row r="17" spans="1:6" s="1" customFormat="1" ht="18.75" customHeight="1" x14ac:dyDescent="0.25">
      <c r="A17" s="4"/>
      <c r="B17" s="8"/>
      <c r="C17" s="5" t="s">
        <v>40</v>
      </c>
      <c r="D17" s="7"/>
      <c r="E17" s="4"/>
      <c r="F17" s="9"/>
    </row>
    <row r="18" spans="1:6" s="1" customFormat="1" ht="18.75" customHeight="1" x14ac:dyDescent="0.25">
      <c r="A18" s="4"/>
      <c r="B18" s="8"/>
      <c r="C18" s="5" t="s">
        <v>41</v>
      </c>
      <c r="D18" s="7"/>
      <c r="E18" s="5" t="s">
        <v>42</v>
      </c>
    </row>
    <row r="19" spans="1:6" s="1" customFormat="1" ht="18.75" customHeight="1" x14ac:dyDescent="0.25">
      <c r="A19" s="4"/>
      <c r="B19" s="8"/>
      <c r="C19" s="5" t="s">
        <v>43</v>
      </c>
      <c r="D19" s="7"/>
      <c r="E19" s="5" t="s">
        <v>44</v>
      </c>
      <c r="F19" s="7">
        <v>185.94126800000001</v>
      </c>
    </row>
    <row r="20" spans="1:6" s="1" customFormat="1" ht="18.75" customHeight="1" x14ac:dyDescent="0.25">
      <c r="A20" s="4"/>
      <c r="B20" s="8"/>
      <c r="C20" s="5" t="s">
        <v>45</v>
      </c>
      <c r="D20" s="7">
        <v>277.00452300000001</v>
      </c>
      <c r="E20" s="5" t="s">
        <v>46</v>
      </c>
      <c r="F20" s="7">
        <v>88.663255000000007</v>
      </c>
    </row>
    <row r="21" spans="1:6" s="1" customFormat="1" ht="18.75" customHeight="1" x14ac:dyDescent="0.25">
      <c r="A21" s="4"/>
      <c r="B21" s="8"/>
      <c r="C21" s="5" t="s">
        <v>47</v>
      </c>
      <c r="D21" s="7"/>
      <c r="E21" s="5" t="s">
        <v>48</v>
      </c>
      <c r="F21" s="7">
        <v>2.4</v>
      </c>
    </row>
    <row r="22" spans="1:6" s="1" customFormat="1" ht="18.75" customHeight="1" x14ac:dyDescent="0.25">
      <c r="A22" s="4"/>
      <c r="B22" s="8"/>
      <c r="C22" s="5" t="s">
        <v>49</v>
      </c>
      <c r="D22" s="7"/>
      <c r="E22" s="5" t="s">
        <v>50</v>
      </c>
      <c r="F22" s="7"/>
    </row>
    <row r="23" spans="1:6" s="1" customFormat="1" ht="18.75" customHeight="1" x14ac:dyDescent="0.25">
      <c r="A23" s="4"/>
      <c r="B23" s="8"/>
      <c r="C23" s="5" t="s">
        <v>51</v>
      </c>
      <c r="D23" s="7"/>
      <c r="E23" s="5" t="s">
        <v>52</v>
      </c>
      <c r="F23" s="7"/>
    </row>
    <row r="24" spans="1:6" s="1" customFormat="1" ht="18.75" customHeight="1" x14ac:dyDescent="0.25">
      <c r="A24" s="4"/>
      <c r="B24" s="8"/>
      <c r="C24" s="5" t="s">
        <v>53</v>
      </c>
      <c r="D24" s="7"/>
      <c r="E24" s="5" t="s">
        <v>54</v>
      </c>
      <c r="F24" s="7"/>
    </row>
    <row r="25" spans="1:6" s="1" customFormat="1" ht="18.75" customHeight="1" x14ac:dyDescent="0.25">
      <c r="A25" s="4"/>
      <c r="B25" s="8"/>
      <c r="C25" s="5" t="s">
        <v>55</v>
      </c>
      <c r="D25" s="7"/>
      <c r="E25" s="5" t="s">
        <v>56</v>
      </c>
      <c r="F25" s="7"/>
    </row>
    <row r="26" spans="1:6" s="1" customFormat="1" ht="18.75" customHeight="1" x14ac:dyDescent="0.25">
      <c r="A26" s="4"/>
      <c r="B26" s="8"/>
      <c r="C26" s="5" t="s">
        <v>57</v>
      </c>
      <c r="D26" s="7"/>
      <c r="E26" s="5" t="s">
        <v>58</v>
      </c>
      <c r="F26" s="7"/>
    </row>
    <row r="27" spans="1:6" s="1" customFormat="1" ht="18.75" customHeight="1" x14ac:dyDescent="0.25">
      <c r="A27" s="4"/>
      <c r="B27" s="8"/>
      <c r="C27" s="5" t="s">
        <v>59</v>
      </c>
      <c r="D27" s="7"/>
      <c r="E27" s="5" t="s">
        <v>60</v>
      </c>
      <c r="F27" s="7"/>
    </row>
    <row r="28" spans="1:6" s="1" customFormat="1" ht="18.75" customHeight="1" x14ac:dyDescent="0.25">
      <c r="A28" s="4"/>
      <c r="B28" s="8"/>
      <c r="C28" s="5" t="s">
        <v>61</v>
      </c>
      <c r="D28" s="7"/>
      <c r="E28" s="5" t="s">
        <v>62</v>
      </c>
      <c r="F28" s="7"/>
    </row>
    <row r="29" spans="1:6" s="1" customFormat="1" ht="18.75" customHeight="1" x14ac:dyDescent="0.25">
      <c r="A29" s="4"/>
      <c r="B29" s="8"/>
      <c r="C29" s="5" t="s">
        <v>63</v>
      </c>
      <c r="D29" s="7"/>
      <c r="E29" s="4"/>
      <c r="F29" s="9"/>
    </row>
    <row r="30" spans="1:6" s="1" customFormat="1" ht="18.75" customHeight="1" x14ac:dyDescent="0.25">
      <c r="A30" s="4"/>
      <c r="B30" s="8"/>
      <c r="C30" s="5" t="s">
        <v>64</v>
      </c>
      <c r="D30" s="7"/>
      <c r="E30" s="4"/>
      <c r="F30" s="9"/>
    </row>
    <row r="31" spans="1:6" s="1" customFormat="1" ht="18.75" customHeight="1" x14ac:dyDescent="0.25">
      <c r="A31" s="4"/>
      <c r="B31" s="8"/>
      <c r="C31" s="5" t="s">
        <v>65</v>
      </c>
      <c r="D31" s="7"/>
      <c r="E31" s="4"/>
      <c r="F31" s="9"/>
    </row>
    <row r="32" spans="1:6" s="1" customFormat="1" ht="18.75" customHeight="1" x14ac:dyDescent="0.25">
      <c r="A32" s="4"/>
      <c r="B32" s="8"/>
      <c r="C32" s="5" t="s">
        <v>66</v>
      </c>
      <c r="D32" s="10"/>
      <c r="E32" s="4"/>
      <c r="F32" s="9"/>
    </row>
    <row r="33" spans="1:6" s="1" customFormat="1" ht="18.75" customHeight="1" x14ac:dyDescent="0.25">
      <c r="A33" s="5" t="s">
        <v>67</v>
      </c>
      <c r="B33" s="11">
        <v>264.86316799999997</v>
      </c>
      <c r="C33" s="12" t="s">
        <v>68</v>
      </c>
      <c r="D33" s="11">
        <v>277.00452300000001</v>
      </c>
      <c r="E33" s="12" t="s">
        <v>68</v>
      </c>
      <c r="F33" s="11">
        <v>277.00452300000001</v>
      </c>
    </row>
    <row r="34" spans="1:6" s="1" customFormat="1" ht="18.75" customHeight="1" x14ac:dyDescent="0.25">
      <c r="A34" s="5" t="s">
        <v>69</v>
      </c>
      <c r="B34" s="11">
        <v>12.141355000000001</v>
      </c>
      <c r="C34" s="12" t="s">
        <v>70</v>
      </c>
      <c r="D34" s="11"/>
      <c r="E34" s="12" t="s">
        <v>70</v>
      </c>
      <c r="F34" s="11"/>
    </row>
    <row r="35" spans="1:6" s="1" customFormat="1" ht="18.75" customHeight="1" x14ac:dyDescent="0.25">
      <c r="A35" s="5" t="s">
        <v>71</v>
      </c>
      <c r="B35" s="11"/>
      <c r="C35" s="13"/>
      <c r="D35" s="14"/>
      <c r="E35" s="13"/>
      <c r="F35" s="14"/>
    </row>
    <row r="36" spans="1:6" s="1" customFormat="1" ht="18.75" customHeight="1" x14ac:dyDescent="0.25">
      <c r="A36" s="5" t="s">
        <v>72</v>
      </c>
      <c r="B36" s="11"/>
      <c r="C36" s="13"/>
      <c r="D36" s="14"/>
      <c r="E36" s="13"/>
      <c r="F36" s="14"/>
    </row>
    <row r="37" spans="1:6" s="1" customFormat="1" ht="18.75" customHeight="1" x14ac:dyDescent="0.25">
      <c r="A37" s="5" t="s">
        <v>73</v>
      </c>
      <c r="B37" s="11">
        <v>12.141355000000001</v>
      </c>
      <c r="C37" s="13"/>
      <c r="D37" s="14"/>
      <c r="E37" s="13"/>
      <c r="F37" s="14"/>
    </row>
    <row r="38" spans="1:6" s="1" customFormat="1" ht="18.75" customHeight="1" x14ac:dyDescent="0.25">
      <c r="A38" s="4"/>
      <c r="B38" s="15"/>
      <c r="C38" s="13"/>
      <c r="D38" s="14"/>
      <c r="E38" s="13"/>
      <c r="F38" s="14"/>
    </row>
    <row r="39" spans="1:6" s="1" customFormat="1" ht="18.75" customHeight="1" x14ac:dyDescent="0.25">
      <c r="A39" s="5" t="s">
        <v>74</v>
      </c>
      <c r="B39" s="11">
        <v>277.00452300000001</v>
      </c>
      <c r="C39" s="12" t="s">
        <v>75</v>
      </c>
      <c r="D39" s="11">
        <v>277.00452300000001</v>
      </c>
      <c r="E39" s="12" t="s">
        <v>75</v>
      </c>
      <c r="F39" s="11">
        <v>277.00452300000001</v>
      </c>
    </row>
    <row r="40" spans="1:6" s="1" customFormat="1" ht="18.75" customHeight="1" x14ac:dyDescent="0.25">
      <c r="A40" s="2"/>
      <c r="C40" s="2"/>
      <c r="D40" s="2"/>
      <c r="E40" s="2"/>
      <c r="F40" s="2"/>
    </row>
    <row r="41" spans="1:6" s="1" customFormat="1" ht="18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2">
    <mergeCell ref="A1:F1"/>
    <mergeCell ref="C3:F3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3E31-8F26-42A9-A00A-25029BCFA4DA}">
  <dimension ref="A1:V14"/>
  <sheetViews>
    <sheetView workbookViewId="0"/>
  </sheetViews>
  <sheetFormatPr defaultRowHeight="12.75" customHeight="1" x14ac:dyDescent="0.25"/>
  <cols>
    <col min="1" max="1" width="14.28515625" style="1" customWidth="1"/>
    <col min="2" max="7" width="9.140625" style="1" customWidth="1"/>
    <col min="8" max="8" width="10.42578125" style="1" customWidth="1"/>
    <col min="9" max="9" width="19.5703125" style="1" customWidth="1"/>
    <col min="10" max="10" width="40" style="1" customWidth="1"/>
    <col min="11" max="11" width="55" style="1" customWidth="1"/>
    <col min="12" max="12" width="20.5703125" style="1" customWidth="1"/>
    <col min="13" max="13" width="22" style="1" customWidth="1"/>
    <col min="14" max="14" width="18.28515625" style="1" customWidth="1"/>
    <col min="15" max="15" width="14.28515625" style="1" customWidth="1"/>
    <col min="16" max="16" width="23" style="1" customWidth="1"/>
    <col min="17" max="17" width="24.28515625" style="1" customWidth="1"/>
    <col min="18" max="18" width="15.42578125" style="1" customWidth="1"/>
    <col min="19" max="19" width="14" style="1" customWidth="1"/>
    <col min="20" max="22" width="9.140625" style="1" customWidth="1"/>
  </cols>
  <sheetData>
    <row r="1" spans="1:21" s="1" customFormat="1" ht="24.75" customHeight="1" x14ac:dyDescent="0.25">
      <c r="A1" s="139" t="s">
        <v>223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</row>
    <row r="2" spans="1:21" s="1" customFormat="1" ht="5.25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1" s="1" customFormat="1" ht="18.75" customHeight="1" x14ac:dyDescent="0.25">
      <c r="A3" s="138" t="s">
        <v>224</v>
      </c>
      <c r="B3" s="138" t="s">
        <v>225</v>
      </c>
      <c r="C3" s="138" t="s">
        <v>226</v>
      </c>
      <c r="D3" s="138" t="s">
        <v>103</v>
      </c>
      <c r="E3" s="138" t="s">
        <v>104</v>
      </c>
      <c r="F3" s="138" t="s">
        <v>227</v>
      </c>
      <c r="G3" s="138" t="s">
        <v>228</v>
      </c>
      <c r="H3" s="138" t="s">
        <v>229</v>
      </c>
      <c r="I3" s="138"/>
      <c r="J3" s="138"/>
      <c r="K3" s="138"/>
      <c r="L3" s="138"/>
      <c r="M3" s="138"/>
      <c r="N3" s="138"/>
      <c r="O3" s="138"/>
      <c r="P3" s="138"/>
      <c r="Q3" s="138"/>
      <c r="R3" s="138" t="s">
        <v>230</v>
      </c>
      <c r="S3" s="138"/>
      <c r="T3" s="138" t="s">
        <v>231</v>
      </c>
      <c r="U3" s="138"/>
    </row>
    <row r="4" spans="1:21" s="1" customFormat="1" ht="18.75" customHeight="1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</row>
    <row r="5" spans="1:21" s="1" customFormat="1" ht="26.25" customHeight="1" x14ac:dyDescent="0.25">
      <c r="A5" s="138"/>
      <c r="B5" s="138"/>
      <c r="C5" s="138"/>
      <c r="D5" s="138"/>
      <c r="E5" s="138"/>
      <c r="F5" s="138"/>
      <c r="G5" s="138"/>
      <c r="H5" s="108" t="s">
        <v>232</v>
      </c>
      <c r="I5" s="108" t="s">
        <v>233</v>
      </c>
      <c r="J5" s="108" t="s">
        <v>234</v>
      </c>
      <c r="K5" s="108" t="s">
        <v>235</v>
      </c>
      <c r="L5" s="108" t="s">
        <v>236</v>
      </c>
      <c r="M5" s="108" t="s">
        <v>237</v>
      </c>
      <c r="N5" s="108" t="s">
        <v>87</v>
      </c>
      <c r="O5" s="108" t="s">
        <v>238</v>
      </c>
      <c r="P5" s="108" t="s">
        <v>239</v>
      </c>
      <c r="Q5" s="108" t="s">
        <v>240</v>
      </c>
      <c r="R5" s="108" t="s">
        <v>241</v>
      </c>
      <c r="S5" s="108" t="s">
        <v>242</v>
      </c>
      <c r="T5" s="108" t="s">
        <v>132</v>
      </c>
      <c r="U5" s="108" t="s">
        <v>134</v>
      </c>
    </row>
    <row r="6" spans="1:21" s="1" customFormat="1" ht="15" x14ac:dyDescent="0.25">
      <c r="A6" s="109" t="s">
        <v>112</v>
      </c>
      <c r="B6" s="109" t="s">
        <v>94</v>
      </c>
      <c r="C6" s="109" t="s">
        <v>95</v>
      </c>
      <c r="D6" s="109" t="s">
        <v>243</v>
      </c>
      <c r="E6" s="109" t="s">
        <v>244</v>
      </c>
      <c r="F6" s="109" t="s">
        <v>245</v>
      </c>
      <c r="G6" s="109" t="s">
        <v>246</v>
      </c>
      <c r="H6" s="109">
        <v>25.41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</row>
    <row r="7" spans="1:21" s="1" customFormat="1" ht="15" x14ac:dyDescent="0.25">
      <c r="A7" s="109" t="s">
        <v>112</v>
      </c>
      <c r="B7" s="109" t="s">
        <v>94</v>
      </c>
      <c r="C7" s="109" t="s">
        <v>95</v>
      </c>
      <c r="D7" s="109" t="s">
        <v>243</v>
      </c>
      <c r="E7" s="109" t="s">
        <v>244</v>
      </c>
      <c r="F7" s="109" t="s">
        <v>247</v>
      </c>
      <c r="G7" s="109" t="s">
        <v>248</v>
      </c>
      <c r="H7" s="109"/>
      <c r="I7" s="109"/>
      <c r="J7" s="109"/>
      <c r="K7" s="109"/>
      <c r="L7" s="109"/>
      <c r="M7" s="109"/>
      <c r="N7" s="109"/>
      <c r="O7" s="109"/>
      <c r="P7" s="109"/>
      <c r="Q7" s="109">
        <v>23.5</v>
      </c>
      <c r="R7" s="109"/>
      <c r="S7" s="109">
        <v>11.114815</v>
      </c>
      <c r="T7" s="109"/>
      <c r="U7" s="109"/>
    </row>
    <row r="8" spans="1:21" s="1" customFormat="1" ht="15" x14ac:dyDescent="0.25">
      <c r="A8" s="109" t="s">
        <v>112</v>
      </c>
      <c r="B8" s="109" t="s">
        <v>94</v>
      </c>
      <c r="C8" s="109" t="s">
        <v>95</v>
      </c>
      <c r="D8" s="109" t="s">
        <v>249</v>
      </c>
      <c r="E8" s="109" t="s">
        <v>250</v>
      </c>
      <c r="F8" s="109" t="s">
        <v>247</v>
      </c>
      <c r="G8" s="109" t="s">
        <v>251</v>
      </c>
      <c r="H8" s="109">
        <v>5</v>
      </c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s="1" customFormat="1" ht="15" x14ac:dyDescent="0.25">
      <c r="A9" s="109" t="s">
        <v>112</v>
      </c>
      <c r="B9" s="109" t="s">
        <v>94</v>
      </c>
      <c r="C9" s="109" t="s">
        <v>95</v>
      </c>
      <c r="D9" s="109" t="s">
        <v>243</v>
      </c>
      <c r="E9" s="109" t="s">
        <v>244</v>
      </c>
      <c r="F9" s="109" t="s">
        <v>245</v>
      </c>
      <c r="G9" s="109" t="s">
        <v>252</v>
      </c>
      <c r="H9" s="109">
        <v>13.1</v>
      </c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</row>
    <row r="10" spans="1:21" s="1" customFormat="1" ht="15" x14ac:dyDescent="0.25">
      <c r="A10" s="109" t="s">
        <v>112</v>
      </c>
      <c r="B10" s="109" t="s">
        <v>94</v>
      </c>
      <c r="C10" s="109" t="s">
        <v>95</v>
      </c>
      <c r="D10" s="109" t="s">
        <v>243</v>
      </c>
      <c r="E10" s="109" t="s">
        <v>244</v>
      </c>
      <c r="F10" s="109" t="s">
        <v>245</v>
      </c>
      <c r="G10" s="109" t="s">
        <v>253</v>
      </c>
      <c r="H10" s="109">
        <v>10</v>
      </c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</row>
    <row r="11" spans="1:21" s="1" customFormat="1" ht="15" x14ac:dyDescent="0.25">
      <c r="A11" s="109" t="s">
        <v>112</v>
      </c>
      <c r="B11" s="109" t="s">
        <v>94</v>
      </c>
      <c r="C11" s="109" t="s">
        <v>95</v>
      </c>
      <c r="D11" s="109" t="s">
        <v>243</v>
      </c>
      <c r="E11" s="109" t="s">
        <v>244</v>
      </c>
      <c r="F11" s="109" t="s">
        <v>245</v>
      </c>
      <c r="G11" s="109" t="s">
        <v>254</v>
      </c>
      <c r="H11" s="109">
        <v>3.5</v>
      </c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</row>
    <row r="12" spans="1:21" s="1" customFormat="1" ht="15" x14ac:dyDescent="0.25">
      <c r="A12" s="109" t="s">
        <v>112</v>
      </c>
      <c r="B12" s="109" t="s">
        <v>94</v>
      </c>
      <c r="C12" s="109" t="s">
        <v>95</v>
      </c>
      <c r="D12" s="109" t="s">
        <v>243</v>
      </c>
      <c r="E12" s="109" t="s">
        <v>244</v>
      </c>
      <c r="F12" s="109" t="s">
        <v>245</v>
      </c>
      <c r="G12" s="109" t="s">
        <v>255</v>
      </c>
      <c r="H12" s="109">
        <v>23.66</v>
      </c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</row>
    <row r="13" spans="1:21" s="1" customFormat="1" ht="15" x14ac:dyDescent="0.25">
      <c r="A13" s="109" t="s">
        <v>112</v>
      </c>
      <c r="B13" s="109" t="s">
        <v>94</v>
      </c>
      <c r="C13" s="109" t="s">
        <v>95</v>
      </c>
      <c r="D13" s="109" t="s">
        <v>243</v>
      </c>
      <c r="E13" s="109" t="s">
        <v>244</v>
      </c>
      <c r="F13" s="109" t="s">
        <v>245</v>
      </c>
      <c r="G13" s="109" t="s">
        <v>256</v>
      </c>
      <c r="H13" s="109">
        <v>3.5</v>
      </c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</row>
    <row r="14" spans="1:21" s="1" customFormat="1" ht="15" x14ac:dyDescent="0.25">
      <c r="A14" s="109" t="s">
        <v>112</v>
      </c>
      <c r="B14" s="109" t="s">
        <v>94</v>
      </c>
      <c r="C14" s="109" t="s">
        <v>95</v>
      </c>
      <c r="D14" s="109" t="s">
        <v>243</v>
      </c>
      <c r="E14" s="109" t="s">
        <v>244</v>
      </c>
      <c r="F14" s="109" t="s">
        <v>245</v>
      </c>
      <c r="G14" s="109" t="s">
        <v>257</v>
      </c>
      <c r="H14" s="109">
        <v>21.52</v>
      </c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</sheetData>
  <sheetProtection formatCells="0" formatColumns="0" formatRows="0" insertColumns="0" insertRows="0" insertHyperlinks="0" deleteColumns="0" deleteRows="0" sort="0" autoFilter="0" pivotTables="0"/>
  <mergeCells count="11">
    <mergeCell ref="T3:U4"/>
    <mergeCell ref="A1:U2"/>
    <mergeCell ref="A3:A5"/>
    <mergeCell ref="B3:B5"/>
    <mergeCell ref="C3:C5"/>
    <mergeCell ref="D3:D5"/>
    <mergeCell ref="E3:E5"/>
    <mergeCell ref="F3:F5"/>
    <mergeCell ref="G3:G5"/>
    <mergeCell ref="H3:Q4"/>
    <mergeCell ref="R3:S4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EEC7-F215-413A-B761-E9FEF54D9C95}">
  <dimension ref="A1:T14"/>
  <sheetViews>
    <sheetView showGridLines="0" workbookViewId="0"/>
  </sheetViews>
  <sheetFormatPr defaultRowHeight="12.75" customHeight="1" x14ac:dyDescent="0.25"/>
  <cols>
    <col min="1" max="1" width="15.5703125" style="1" customWidth="1"/>
    <col min="2" max="2" width="29.140625" style="1" customWidth="1"/>
    <col min="3" max="3" width="18.140625" style="1" customWidth="1"/>
    <col min="4" max="19" width="12.85546875" style="1" customWidth="1"/>
    <col min="20" max="20" width="9.140625" style="1" customWidth="1"/>
  </cols>
  <sheetData>
    <row r="1" spans="1:19" s="1" customFormat="1" ht="21" customHeight="1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s="1" customFormat="1" ht="38.25" customHeight="1" x14ac:dyDescent="0.25">
      <c r="A2" s="114" t="s">
        <v>76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s="1" customFormat="1" ht="21" customHeight="1" x14ac:dyDescent="0.25">
      <c r="A3" s="17" t="s">
        <v>77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R3" s="17"/>
      <c r="S3" s="17" t="s">
        <v>2</v>
      </c>
    </row>
    <row r="4" spans="1:19" s="1" customFormat="1" ht="21" customHeight="1" x14ac:dyDescent="0.25">
      <c r="A4" s="115" t="s">
        <v>78</v>
      </c>
      <c r="B4" s="116" t="s">
        <v>79</v>
      </c>
      <c r="C4" s="116" t="s">
        <v>80</v>
      </c>
      <c r="D4" s="116" t="s">
        <v>81</v>
      </c>
      <c r="E4" s="117"/>
      <c r="F4" s="117"/>
      <c r="G4" s="117"/>
      <c r="H4" s="117"/>
      <c r="I4" s="117"/>
      <c r="J4" s="117"/>
      <c r="K4" s="117"/>
      <c r="L4" s="117"/>
      <c r="M4" s="117"/>
      <c r="N4" s="116" t="s">
        <v>82</v>
      </c>
      <c r="O4" s="117"/>
      <c r="P4" s="117"/>
      <c r="Q4" s="117"/>
      <c r="R4" s="117"/>
      <c r="S4" s="117"/>
    </row>
    <row r="5" spans="1:19" s="1" customFormat="1" ht="43.5" customHeight="1" x14ac:dyDescent="0.25">
      <c r="A5" s="115"/>
      <c r="B5" s="116"/>
      <c r="C5" s="116"/>
      <c r="D5" s="19" t="s">
        <v>83</v>
      </c>
      <c r="E5" s="18" t="s">
        <v>84</v>
      </c>
      <c r="F5" s="18" t="s">
        <v>85</v>
      </c>
      <c r="G5" s="18" t="s">
        <v>86</v>
      </c>
      <c r="H5" s="18" t="s">
        <v>87</v>
      </c>
      <c r="I5" s="18" t="s">
        <v>88</v>
      </c>
      <c r="J5" s="18" t="s">
        <v>89</v>
      </c>
      <c r="K5" s="18" t="s">
        <v>90</v>
      </c>
      <c r="L5" s="18" t="s">
        <v>91</v>
      </c>
      <c r="M5" s="18" t="s">
        <v>92</v>
      </c>
      <c r="N5" s="18" t="s">
        <v>83</v>
      </c>
      <c r="O5" s="18" t="s">
        <v>84</v>
      </c>
      <c r="P5" s="18" t="s">
        <v>85</v>
      </c>
      <c r="Q5" s="18" t="s">
        <v>86</v>
      </c>
      <c r="R5" s="18" t="s">
        <v>87</v>
      </c>
      <c r="S5" s="18" t="s">
        <v>93</v>
      </c>
    </row>
    <row r="6" spans="1:19" s="1" customFormat="1" ht="21" customHeight="1" x14ac:dyDescent="0.25">
      <c r="A6" s="20" t="s">
        <v>0</v>
      </c>
      <c r="B6" s="21" t="s">
        <v>80</v>
      </c>
      <c r="C6" s="22">
        <v>277.00452300000001</v>
      </c>
      <c r="D6" s="23">
        <v>264.86316799999997</v>
      </c>
      <c r="E6" s="24">
        <v>241.363168</v>
      </c>
      <c r="F6" s="25">
        <v>0</v>
      </c>
      <c r="G6" s="26">
        <v>0</v>
      </c>
      <c r="H6" s="27">
        <v>0</v>
      </c>
      <c r="I6" s="28">
        <v>0</v>
      </c>
      <c r="J6" s="29">
        <v>0</v>
      </c>
      <c r="K6" s="30">
        <v>0</v>
      </c>
      <c r="L6" s="31">
        <v>0</v>
      </c>
      <c r="M6" s="32">
        <v>23.5</v>
      </c>
      <c r="N6" s="33">
        <v>12.141355000000001</v>
      </c>
      <c r="O6" s="34">
        <v>0</v>
      </c>
      <c r="P6" s="35">
        <v>0</v>
      </c>
      <c r="Q6" s="36">
        <v>0</v>
      </c>
      <c r="R6" s="37">
        <v>0</v>
      </c>
      <c r="S6" s="38">
        <v>12.141355000000001</v>
      </c>
    </row>
    <row r="7" spans="1:19" s="1" customFormat="1" ht="21" customHeight="1" x14ac:dyDescent="0.25">
      <c r="A7" s="20" t="s">
        <v>94</v>
      </c>
      <c r="B7" s="39" t="s">
        <v>95</v>
      </c>
      <c r="C7" s="22">
        <v>277.00452300000001</v>
      </c>
      <c r="D7" s="23">
        <v>264.86316799999997</v>
      </c>
      <c r="E7" s="24">
        <v>241.363168</v>
      </c>
      <c r="F7" s="25">
        <v>0</v>
      </c>
      <c r="G7" s="26">
        <v>0</v>
      </c>
      <c r="H7" s="27">
        <v>0</v>
      </c>
      <c r="I7" s="28">
        <v>0</v>
      </c>
      <c r="J7" s="29">
        <v>0</v>
      </c>
      <c r="K7" s="30">
        <v>0</v>
      </c>
      <c r="L7" s="31">
        <v>0</v>
      </c>
      <c r="M7" s="32">
        <v>23.5</v>
      </c>
      <c r="N7" s="33">
        <v>12.141355000000001</v>
      </c>
      <c r="O7" s="34">
        <v>0</v>
      </c>
      <c r="P7" s="35">
        <v>0</v>
      </c>
      <c r="Q7" s="36">
        <v>0</v>
      </c>
      <c r="R7" s="37">
        <v>0</v>
      </c>
      <c r="S7" s="38">
        <v>12.141355000000001</v>
      </c>
    </row>
    <row r="8" spans="1:19" s="1" customFormat="1" ht="21" customHeight="1" x14ac:dyDescent="0.25">
      <c r="A8" s="40" t="s">
        <v>96</v>
      </c>
      <c r="B8" s="40" t="s">
        <v>97</v>
      </c>
      <c r="C8" s="41">
        <v>189.65481500000001</v>
      </c>
      <c r="D8" s="41">
        <v>178.54</v>
      </c>
      <c r="E8" s="41">
        <v>155.04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23.5</v>
      </c>
      <c r="N8" s="41">
        <v>11.114815</v>
      </c>
      <c r="O8" s="41">
        <v>0</v>
      </c>
      <c r="P8" s="41">
        <v>0</v>
      </c>
      <c r="Q8" s="41">
        <v>0</v>
      </c>
      <c r="R8" s="41">
        <v>0</v>
      </c>
      <c r="S8" s="41">
        <v>11.114815</v>
      </c>
    </row>
    <row r="9" spans="1:19" s="1" customFormat="1" ht="21" customHeight="1" x14ac:dyDescent="0.25">
      <c r="A9" s="40" t="s">
        <v>98</v>
      </c>
      <c r="B9" s="40" t="s">
        <v>99</v>
      </c>
      <c r="C9" s="41">
        <v>87.349708000000007</v>
      </c>
      <c r="D9" s="41">
        <v>86.323167999999995</v>
      </c>
      <c r="E9" s="41">
        <v>86.323167999999995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1.02654</v>
      </c>
      <c r="O9" s="41">
        <v>0</v>
      </c>
      <c r="P9" s="41">
        <v>0</v>
      </c>
      <c r="Q9" s="41">
        <v>0</v>
      </c>
      <c r="R9" s="41">
        <v>0</v>
      </c>
      <c r="S9" s="41">
        <v>1.02654</v>
      </c>
    </row>
    <row r="10" spans="1:19" s="1" customFormat="1" ht="21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s="1" customFormat="1" ht="21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s="1" customFormat="1" ht="21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s="1" customFormat="1" ht="21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s="1" customFormat="1" ht="21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</sheetData>
  <sheetProtection formatCells="0" formatColumns="0" formatRows="0" insertColumns="0" insertRows="0" insertHyperlinks="0" deleteColumns="0" deleteRows="0" sort="0" autoFilter="0" pivotTables="0"/>
  <mergeCells count="6">
    <mergeCell ref="A2:S2"/>
    <mergeCell ref="A4:A5"/>
    <mergeCell ref="B4:B5"/>
    <mergeCell ref="C4:C5"/>
    <mergeCell ref="D4:M4"/>
    <mergeCell ref="N4:S4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FAC2-E681-410D-AA24-C82B49335E8F}">
  <dimension ref="A1:N10"/>
  <sheetViews>
    <sheetView workbookViewId="0"/>
  </sheetViews>
  <sheetFormatPr defaultRowHeight="12.75" customHeight="1" x14ac:dyDescent="0.25"/>
  <cols>
    <col min="1" max="1" width="9.140625" style="1" customWidth="1"/>
    <col min="2" max="2" width="20.28515625" style="1" customWidth="1"/>
    <col min="3" max="3" width="9.140625" style="1" customWidth="1"/>
    <col min="4" max="4" width="30.42578125" style="1" customWidth="1"/>
    <col min="5" max="5" width="11.42578125" style="1" customWidth="1"/>
    <col min="6" max="6" width="10.7109375" style="1" customWidth="1"/>
    <col min="7" max="7" width="11.28515625" style="1" customWidth="1"/>
    <col min="8" max="8" width="13" style="1" customWidth="1"/>
    <col min="9" max="9" width="14.5703125" style="1" customWidth="1"/>
    <col min="10" max="14" width="9.140625" style="1" customWidth="1"/>
  </cols>
  <sheetData>
    <row r="1" spans="1:13" s="1" customFormat="1" ht="31.5" customHeight="1" x14ac:dyDescent="0.25">
      <c r="A1" s="118" t="s">
        <v>100</v>
      </c>
      <c r="B1" s="118"/>
      <c r="C1" s="118"/>
      <c r="D1" s="118"/>
      <c r="E1" s="118"/>
      <c r="F1" s="118"/>
      <c r="G1" s="118"/>
      <c r="H1" s="118"/>
      <c r="I1" s="118"/>
      <c r="J1" s="42"/>
      <c r="K1" s="42"/>
      <c r="L1" s="42"/>
      <c r="M1" s="42"/>
    </row>
    <row r="2" spans="1:13" s="1" customFormat="1" ht="19.5" customHeight="1" x14ac:dyDescent="0.25">
      <c r="A2" s="43"/>
      <c r="I2" s="43" t="s">
        <v>2</v>
      </c>
    </row>
    <row r="3" spans="1:13" s="1" customFormat="1" ht="39" customHeight="1" x14ac:dyDescent="0.25">
      <c r="A3" s="119" t="s">
        <v>101</v>
      </c>
      <c r="B3" s="119" t="s">
        <v>102</v>
      </c>
      <c r="C3" s="119" t="s">
        <v>103</v>
      </c>
      <c r="D3" s="119" t="s">
        <v>104</v>
      </c>
      <c r="E3" s="119" t="s">
        <v>105</v>
      </c>
      <c r="F3" s="119" t="s">
        <v>106</v>
      </c>
      <c r="G3" s="119" t="s">
        <v>107</v>
      </c>
      <c r="H3" s="120"/>
      <c r="I3" s="119" t="s">
        <v>108</v>
      </c>
      <c r="J3" s="45"/>
      <c r="K3" s="45"/>
      <c r="L3" s="45"/>
      <c r="M3" s="45"/>
    </row>
    <row r="4" spans="1:13" s="1" customFormat="1" ht="36.75" customHeight="1" x14ac:dyDescent="0.25">
      <c r="A4" s="120"/>
      <c r="B4" s="120"/>
      <c r="C4" s="120"/>
      <c r="D4" s="120"/>
      <c r="E4" s="120"/>
      <c r="F4" s="120"/>
      <c r="G4" s="44" t="s">
        <v>109</v>
      </c>
      <c r="H4" s="44" t="s">
        <v>110</v>
      </c>
      <c r="I4" s="120"/>
      <c r="J4" s="45"/>
      <c r="K4" s="45"/>
      <c r="L4" s="45"/>
      <c r="M4" s="45"/>
    </row>
    <row r="5" spans="1:13" s="1" customFormat="1" ht="18.75" customHeight="1" x14ac:dyDescent="0.25">
      <c r="A5" s="46">
        <v>1</v>
      </c>
      <c r="B5" s="46">
        <v>2</v>
      </c>
      <c r="C5" s="47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5"/>
      <c r="K5" s="45"/>
      <c r="L5" s="45"/>
      <c r="M5" s="45"/>
    </row>
    <row r="6" spans="1:13" s="1" customFormat="1" ht="18.75" customHeight="1" x14ac:dyDescent="0.25">
      <c r="A6" s="48" t="s">
        <v>0</v>
      </c>
      <c r="B6" s="48" t="s">
        <v>0</v>
      </c>
      <c r="C6" s="48" t="s">
        <v>0</v>
      </c>
      <c r="D6" s="49" t="s">
        <v>80</v>
      </c>
      <c r="E6" s="48">
        <v>277.00452300000001</v>
      </c>
      <c r="F6" s="48">
        <v>128.041268</v>
      </c>
      <c r="G6" s="48">
        <v>8.6584400000000006</v>
      </c>
      <c r="H6" s="48">
        <v>39.614815</v>
      </c>
      <c r="I6" s="48">
        <v>100.69</v>
      </c>
      <c r="J6" s="45"/>
      <c r="K6" s="45"/>
      <c r="L6" s="45"/>
      <c r="M6" s="45"/>
    </row>
    <row r="7" spans="1:13" s="1" customFormat="1" ht="18.75" customHeight="1" x14ac:dyDescent="0.25">
      <c r="A7" s="48"/>
      <c r="B7" s="48"/>
      <c r="C7" s="48" t="s">
        <v>111</v>
      </c>
      <c r="D7" s="48" t="s">
        <v>112</v>
      </c>
      <c r="E7" s="48">
        <v>277.00452300000001</v>
      </c>
      <c r="F7" s="48">
        <v>128.041268</v>
      </c>
      <c r="G7" s="48">
        <v>8.6584400000000006</v>
      </c>
      <c r="H7" s="48">
        <v>39.614815</v>
      </c>
      <c r="I7" s="48">
        <v>100.69</v>
      </c>
    </row>
    <row r="8" spans="1:13" s="1" customFormat="1" ht="18.75" customHeight="1" x14ac:dyDescent="0.25">
      <c r="A8" s="48"/>
      <c r="B8" s="48"/>
      <c r="C8" s="48" t="s">
        <v>113</v>
      </c>
      <c r="D8" s="48" t="s">
        <v>114</v>
      </c>
      <c r="E8" s="48">
        <v>277.00452300000001</v>
      </c>
      <c r="F8" s="48">
        <v>128.041268</v>
      </c>
      <c r="G8" s="48">
        <v>8.6584400000000006</v>
      </c>
      <c r="H8" s="48">
        <v>39.614815</v>
      </c>
      <c r="I8" s="48">
        <v>100.69</v>
      </c>
    </row>
    <row r="9" spans="1:13" s="1" customFormat="1" ht="18.75" customHeight="1" x14ac:dyDescent="0.25">
      <c r="A9" s="48" t="s">
        <v>115</v>
      </c>
      <c r="B9" s="48" t="s">
        <v>116</v>
      </c>
      <c r="C9" s="48" t="s">
        <v>117</v>
      </c>
      <c r="D9" s="48" t="s">
        <v>118</v>
      </c>
      <c r="E9" s="48">
        <v>189.65481500000001</v>
      </c>
      <c r="F9" s="48">
        <v>54.35</v>
      </c>
      <c r="G9" s="48"/>
      <c r="H9" s="48">
        <v>34.614815</v>
      </c>
      <c r="I9" s="48">
        <v>100.69</v>
      </c>
    </row>
    <row r="10" spans="1:13" s="1" customFormat="1" ht="18.75" customHeight="1" x14ac:dyDescent="0.25">
      <c r="A10" s="48" t="s">
        <v>119</v>
      </c>
      <c r="B10" s="48" t="s">
        <v>120</v>
      </c>
      <c r="C10" s="48" t="s">
        <v>121</v>
      </c>
      <c r="D10" s="48" t="s">
        <v>122</v>
      </c>
      <c r="E10" s="48">
        <v>87.349708000000007</v>
      </c>
      <c r="F10" s="48">
        <v>73.691267999999994</v>
      </c>
      <c r="G10" s="48">
        <v>8.6584400000000006</v>
      </c>
      <c r="H10" s="48">
        <v>5</v>
      </c>
      <c r="I10" s="48"/>
    </row>
  </sheetData>
  <sheetProtection formatCells="0" formatColumns="0" formatRows="0" insertColumns="0" insertRows="0" insertHyperlinks="0" deleteColumns="0" deleteRows="0" sort="0" autoFilter="0" pivotTables="0"/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D47A-B49D-4794-8064-05D55EA9F68F}">
  <dimension ref="A1:M42"/>
  <sheetViews>
    <sheetView workbookViewId="0"/>
  </sheetViews>
  <sheetFormatPr defaultRowHeight="12.75" customHeight="1" x14ac:dyDescent="0.25"/>
  <cols>
    <col min="1" max="1" width="34.85546875" style="1" customWidth="1"/>
    <col min="2" max="2" width="15.28515625" style="1" customWidth="1"/>
    <col min="3" max="3" width="28.28515625" style="1" customWidth="1"/>
    <col min="4" max="4" width="16" style="1" customWidth="1"/>
    <col min="5" max="5" width="47.85546875" style="1" customWidth="1"/>
    <col min="6" max="6" width="41.42578125" style="1" customWidth="1"/>
    <col min="7" max="7" width="27.140625" style="1" customWidth="1"/>
    <col min="8" max="8" width="25.7109375" style="1" customWidth="1"/>
    <col min="9" max="9" width="11.28515625" style="1" customWidth="1"/>
    <col min="10" max="10" width="33.140625" style="1" customWidth="1"/>
    <col min="11" max="11" width="9.140625" style="1" customWidth="1"/>
    <col min="12" max="12" width="11.5703125" style="1" customWidth="1"/>
    <col min="13" max="13" width="9.140625" style="1" customWidth="1"/>
  </cols>
  <sheetData>
    <row r="1" spans="1:12" s="1" customFormat="1" ht="33" customHeight="1" x14ac:dyDescent="0.25">
      <c r="A1" s="121" t="s">
        <v>123</v>
      </c>
      <c r="B1" s="122"/>
      <c r="C1" s="122"/>
      <c r="D1" s="122"/>
      <c r="E1" s="122"/>
      <c r="F1" s="122"/>
      <c r="G1" s="122"/>
      <c r="H1" s="123"/>
      <c r="I1" s="122"/>
      <c r="J1" s="122"/>
      <c r="K1" s="122"/>
      <c r="L1" s="122"/>
    </row>
    <row r="2" spans="1:12" s="1" customFormat="1" ht="13.5" customHeight="1" x14ac:dyDescent="0.25">
      <c r="A2" s="50"/>
      <c r="H2" s="51"/>
      <c r="L2" s="50" t="s">
        <v>2</v>
      </c>
    </row>
    <row r="3" spans="1:12" s="1" customFormat="1" ht="18.75" customHeight="1" x14ac:dyDescent="0.25">
      <c r="A3" s="124" t="s">
        <v>3</v>
      </c>
      <c r="B3" s="124"/>
      <c r="C3" s="124" t="s">
        <v>4</v>
      </c>
      <c r="D3" s="125"/>
      <c r="E3" s="125"/>
      <c r="F3" s="125"/>
      <c r="G3" s="125"/>
      <c r="H3" s="125"/>
      <c r="I3" s="125"/>
      <c r="J3" s="125"/>
      <c r="K3" s="125"/>
      <c r="L3" s="125"/>
    </row>
    <row r="4" spans="1:12" s="1" customFormat="1" ht="26.25" customHeight="1" x14ac:dyDescent="0.25">
      <c r="A4" s="54" t="s">
        <v>5</v>
      </c>
      <c r="B4" s="54" t="s">
        <v>6</v>
      </c>
      <c r="C4" s="54" t="s">
        <v>7</v>
      </c>
      <c r="D4" s="54" t="s">
        <v>80</v>
      </c>
      <c r="E4" s="54" t="s">
        <v>84</v>
      </c>
      <c r="F4" s="54" t="s">
        <v>85</v>
      </c>
      <c r="G4" s="54" t="s">
        <v>86</v>
      </c>
      <c r="H4" s="52" t="s">
        <v>5</v>
      </c>
      <c r="I4" s="54" t="s">
        <v>80</v>
      </c>
      <c r="J4" s="54" t="s">
        <v>84</v>
      </c>
      <c r="K4" s="54" t="s">
        <v>85</v>
      </c>
      <c r="L4" s="54" t="s">
        <v>86</v>
      </c>
    </row>
    <row r="5" spans="1:12" s="1" customFormat="1" ht="18.75" customHeight="1" x14ac:dyDescent="0.25">
      <c r="A5" s="53" t="s">
        <v>8</v>
      </c>
      <c r="B5" s="55">
        <v>241.363168</v>
      </c>
      <c r="C5" s="53" t="s">
        <v>9</v>
      </c>
      <c r="D5" s="56">
        <f t="shared" ref="D5:D32" si="0">E5+F5+G5</f>
        <v>0</v>
      </c>
      <c r="E5" s="57"/>
      <c r="F5" s="56"/>
      <c r="G5" s="56"/>
      <c r="H5" s="58" t="s">
        <v>10</v>
      </c>
      <c r="I5" s="56">
        <f>I6+I9+I12</f>
        <v>241.363168</v>
      </c>
      <c r="J5" s="56">
        <f>J6+J9+J12</f>
        <v>241.363168</v>
      </c>
      <c r="K5" s="56">
        <f>K6+K9+K12</f>
        <v>0</v>
      </c>
      <c r="L5" s="56">
        <f>L6+L9+L12</f>
        <v>0</v>
      </c>
    </row>
    <row r="6" spans="1:12" s="1" customFormat="1" ht="18.75" customHeight="1" x14ac:dyDescent="0.25">
      <c r="A6" s="53" t="s">
        <v>11</v>
      </c>
      <c r="B6" s="55"/>
      <c r="C6" s="53" t="s">
        <v>12</v>
      </c>
      <c r="D6" s="56">
        <f t="shared" si="0"/>
        <v>0</v>
      </c>
      <c r="E6" s="56"/>
      <c r="F6" s="56"/>
      <c r="G6" s="56"/>
      <c r="H6" s="58" t="s">
        <v>13</v>
      </c>
      <c r="I6" s="56">
        <f t="shared" ref="I6:I14" si="1">J6+K6+L6</f>
        <v>127.01472800000001</v>
      </c>
      <c r="J6" s="56">
        <v>127.01472800000001</v>
      </c>
      <c r="K6" s="56"/>
      <c r="L6" s="56"/>
    </row>
    <row r="7" spans="1:12" s="1" customFormat="1" ht="18.75" customHeight="1" x14ac:dyDescent="0.25">
      <c r="A7" s="53" t="s">
        <v>14</v>
      </c>
      <c r="B7" s="55"/>
      <c r="C7" s="53" t="s">
        <v>15</v>
      </c>
      <c r="D7" s="56">
        <f t="shared" si="0"/>
        <v>0</v>
      </c>
      <c r="E7" s="56"/>
      <c r="F7" s="56"/>
      <c r="G7" s="56"/>
      <c r="H7" s="58" t="s">
        <v>124</v>
      </c>
      <c r="I7" s="56">
        <f t="shared" si="1"/>
        <v>124.614728</v>
      </c>
      <c r="J7" s="56">
        <v>124.614728</v>
      </c>
      <c r="K7" s="56"/>
      <c r="L7" s="56"/>
    </row>
    <row r="8" spans="1:12" s="1" customFormat="1" ht="18.75" customHeight="1" x14ac:dyDescent="0.25">
      <c r="A8" s="59"/>
      <c r="B8" s="60"/>
      <c r="C8" s="53" t="s">
        <v>18</v>
      </c>
      <c r="D8" s="56">
        <f t="shared" si="0"/>
        <v>0</v>
      </c>
      <c r="E8" s="56"/>
      <c r="F8" s="56"/>
      <c r="G8" s="56"/>
      <c r="H8" s="58" t="s">
        <v>125</v>
      </c>
      <c r="I8" s="56">
        <f t="shared" si="1"/>
        <v>2.4</v>
      </c>
      <c r="J8" s="56">
        <v>2.4</v>
      </c>
      <c r="K8" s="56"/>
      <c r="L8" s="56"/>
    </row>
    <row r="9" spans="1:12" s="1" customFormat="1" ht="18.75" customHeight="1" x14ac:dyDescent="0.25">
      <c r="A9" s="59"/>
      <c r="B9" s="60"/>
      <c r="C9" s="53" t="s">
        <v>21</v>
      </c>
      <c r="D9" s="56">
        <f t="shared" si="0"/>
        <v>0</v>
      </c>
      <c r="E9" s="56"/>
      <c r="F9" s="56"/>
      <c r="G9" s="56"/>
      <c r="H9" s="58" t="s">
        <v>22</v>
      </c>
      <c r="I9" s="56">
        <f t="shared" si="1"/>
        <v>13.658440000000001</v>
      </c>
      <c r="J9" s="56">
        <v>13.658440000000001</v>
      </c>
      <c r="K9" s="56"/>
      <c r="L9" s="56"/>
    </row>
    <row r="10" spans="1:12" s="1" customFormat="1" ht="18.75" customHeight="1" x14ac:dyDescent="0.25">
      <c r="A10" s="59"/>
      <c r="B10" s="60"/>
      <c r="C10" s="53" t="s">
        <v>24</v>
      </c>
      <c r="D10" s="56">
        <f t="shared" si="0"/>
        <v>0</v>
      </c>
      <c r="E10" s="56"/>
      <c r="F10" s="56"/>
      <c r="G10" s="56"/>
      <c r="H10" s="58" t="s">
        <v>126</v>
      </c>
      <c r="I10" s="56">
        <f t="shared" si="1"/>
        <v>8.6584400000000006</v>
      </c>
      <c r="J10" s="56">
        <v>8.6584400000000006</v>
      </c>
      <c r="K10" s="56"/>
      <c r="L10" s="56"/>
    </row>
    <row r="11" spans="1:12" s="1" customFormat="1" ht="18.75" customHeight="1" x14ac:dyDescent="0.25">
      <c r="A11" s="59"/>
      <c r="B11" s="60"/>
      <c r="C11" s="53" t="s">
        <v>27</v>
      </c>
      <c r="D11" s="56">
        <f t="shared" si="0"/>
        <v>0</v>
      </c>
      <c r="E11" s="56"/>
      <c r="F11" s="56"/>
      <c r="G11" s="56"/>
      <c r="H11" s="58" t="s">
        <v>127</v>
      </c>
      <c r="I11" s="56">
        <f t="shared" si="1"/>
        <v>5</v>
      </c>
      <c r="J11" s="56">
        <v>5</v>
      </c>
      <c r="K11" s="56"/>
      <c r="L11" s="56"/>
    </row>
    <row r="12" spans="1:12" s="1" customFormat="1" ht="18.75" customHeight="1" x14ac:dyDescent="0.25">
      <c r="A12" s="59"/>
      <c r="B12" s="60"/>
      <c r="C12" s="53" t="s">
        <v>30</v>
      </c>
      <c r="D12" s="56">
        <f t="shared" si="0"/>
        <v>0</v>
      </c>
      <c r="E12" s="56"/>
      <c r="F12" s="56"/>
      <c r="G12" s="56"/>
      <c r="H12" s="58" t="s">
        <v>31</v>
      </c>
      <c r="I12" s="56">
        <f t="shared" si="1"/>
        <v>100.69</v>
      </c>
      <c r="J12" s="56">
        <v>100.69</v>
      </c>
      <c r="K12" s="56"/>
      <c r="L12" s="56"/>
    </row>
    <row r="13" spans="1:12" s="1" customFormat="1" ht="18.75" customHeight="1" x14ac:dyDescent="0.25">
      <c r="A13" s="59"/>
      <c r="B13" s="60"/>
      <c r="C13" s="53" t="s">
        <v>33</v>
      </c>
      <c r="D13" s="56">
        <f t="shared" si="0"/>
        <v>0</v>
      </c>
      <c r="E13" s="56"/>
      <c r="F13" s="56"/>
      <c r="G13" s="56"/>
      <c r="H13" s="58" t="s">
        <v>128</v>
      </c>
      <c r="I13" s="56">
        <f t="shared" si="1"/>
        <v>100.69</v>
      </c>
      <c r="J13" s="56">
        <v>100.69</v>
      </c>
      <c r="K13" s="56"/>
      <c r="L13" s="56"/>
    </row>
    <row r="14" spans="1:12" s="1" customFormat="1" ht="18.75" customHeight="1" x14ac:dyDescent="0.25">
      <c r="A14" s="59"/>
      <c r="B14" s="60"/>
      <c r="C14" s="53" t="s">
        <v>36</v>
      </c>
      <c r="D14" s="56">
        <f t="shared" si="0"/>
        <v>0</v>
      </c>
      <c r="E14" s="56"/>
      <c r="F14" s="56"/>
      <c r="G14" s="56"/>
      <c r="H14" s="58" t="s">
        <v>129</v>
      </c>
      <c r="I14" s="56">
        <f t="shared" si="1"/>
        <v>0</v>
      </c>
      <c r="J14" s="56"/>
      <c r="K14" s="56"/>
      <c r="L14" s="56"/>
    </row>
    <row r="15" spans="1:12" s="1" customFormat="1" ht="18.75" customHeight="1" x14ac:dyDescent="0.25">
      <c r="A15" s="59"/>
      <c r="B15" s="60"/>
      <c r="C15" s="53" t="s">
        <v>38</v>
      </c>
      <c r="D15" s="56">
        <f t="shared" si="0"/>
        <v>0</v>
      </c>
      <c r="E15" s="56"/>
      <c r="F15" s="56"/>
      <c r="G15" s="56"/>
      <c r="H15" s="61"/>
      <c r="I15" s="62"/>
      <c r="J15" s="63"/>
      <c r="K15" s="63"/>
      <c r="L15" s="63"/>
    </row>
    <row r="16" spans="1:12" s="1" customFormat="1" ht="18.75" customHeight="1" x14ac:dyDescent="0.25">
      <c r="A16" s="59"/>
      <c r="B16" s="60"/>
      <c r="C16" s="53" t="s">
        <v>39</v>
      </c>
      <c r="D16" s="56">
        <f t="shared" si="0"/>
        <v>0</v>
      </c>
      <c r="E16" s="56"/>
      <c r="F16" s="56"/>
      <c r="G16" s="56"/>
      <c r="H16" s="61"/>
      <c r="I16" s="62"/>
      <c r="J16" s="63"/>
      <c r="K16" s="63"/>
      <c r="L16" s="63"/>
    </row>
    <row r="17" spans="1:12" s="1" customFormat="1" ht="18.75" customHeight="1" x14ac:dyDescent="0.25">
      <c r="A17" s="59"/>
      <c r="B17" s="60"/>
      <c r="C17" s="53" t="s">
        <v>40</v>
      </c>
      <c r="D17" s="56">
        <f t="shared" si="0"/>
        <v>0</v>
      </c>
      <c r="E17" s="56"/>
      <c r="F17" s="56"/>
      <c r="G17" s="56"/>
      <c r="H17" s="61"/>
      <c r="I17" s="62"/>
      <c r="J17" s="63"/>
      <c r="K17" s="63"/>
      <c r="L17" s="63"/>
    </row>
    <row r="18" spans="1:12" s="1" customFormat="1" ht="18.75" customHeight="1" x14ac:dyDescent="0.25">
      <c r="A18" s="59"/>
      <c r="B18" s="60"/>
      <c r="C18" s="53" t="s">
        <v>41</v>
      </c>
      <c r="D18" s="56">
        <f t="shared" si="0"/>
        <v>0</v>
      </c>
      <c r="E18" s="56"/>
      <c r="F18" s="56"/>
      <c r="G18" s="56"/>
      <c r="H18" s="58" t="s">
        <v>42</v>
      </c>
      <c r="I18" s="56">
        <f>I19+I20+I21+I22+I23+I24+I25+I26+I27+I28</f>
        <v>241.363168</v>
      </c>
      <c r="J18" s="56">
        <f>J19+J20+J21+J22+J23+J24+J25+J26+J27+J28</f>
        <v>241.363168</v>
      </c>
      <c r="K18" s="56">
        <f>K19+K20+K21+K22+K23+K24+K25+K26+K27+K28</f>
        <v>0</v>
      </c>
      <c r="L18" s="56">
        <f>L19+L20+L21+L22+L23+L24+L25+L26+L27+L28</f>
        <v>0</v>
      </c>
    </row>
    <row r="19" spans="1:12" s="1" customFormat="1" ht="18.75" customHeight="1" x14ac:dyDescent="0.25">
      <c r="A19" s="59"/>
      <c r="B19" s="60"/>
      <c r="C19" s="53" t="s">
        <v>43</v>
      </c>
      <c r="D19" s="56">
        <f t="shared" si="0"/>
        <v>0</v>
      </c>
      <c r="E19" s="56"/>
      <c r="F19" s="56"/>
      <c r="G19" s="56"/>
      <c r="H19" s="58" t="s">
        <v>44</v>
      </c>
      <c r="I19" s="56">
        <f t="shared" ref="I19:I28" si="2">J19+K19+L19</f>
        <v>169.914728</v>
      </c>
      <c r="J19" s="56">
        <v>169.914728</v>
      </c>
      <c r="K19" s="56"/>
      <c r="L19" s="56"/>
    </row>
    <row r="20" spans="1:12" s="1" customFormat="1" ht="18.75" customHeight="1" x14ac:dyDescent="0.25">
      <c r="A20" s="59"/>
      <c r="B20" s="60"/>
      <c r="C20" s="53" t="s">
        <v>45</v>
      </c>
      <c r="D20" s="56">
        <f t="shared" si="0"/>
        <v>241.363168</v>
      </c>
      <c r="E20" s="56">
        <v>241.363168</v>
      </c>
      <c r="F20" s="56"/>
      <c r="G20" s="56"/>
      <c r="H20" s="58" t="s">
        <v>46</v>
      </c>
      <c r="I20" s="56">
        <f t="shared" si="2"/>
        <v>69.048439999999999</v>
      </c>
      <c r="J20" s="56">
        <v>69.048439999999999</v>
      </c>
      <c r="K20" s="56"/>
      <c r="L20" s="56"/>
    </row>
    <row r="21" spans="1:12" s="1" customFormat="1" ht="18.75" customHeight="1" x14ac:dyDescent="0.25">
      <c r="A21" s="59"/>
      <c r="B21" s="60"/>
      <c r="C21" s="53" t="s">
        <v>47</v>
      </c>
      <c r="D21" s="56">
        <f t="shared" si="0"/>
        <v>0</v>
      </c>
      <c r="E21" s="56"/>
      <c r="F21" s="56"/>
      <c r="G21" s="56"/>
      <c r="H21" s="58" t="s">
        <v>48</v>
      </c>
      <c r="I21" s="56">
        <f t="shared" si="2"/>
        <v>2.4</v>
      </c>
      <c r="J21" s="56">
        <v>2.4</v>
      </c>
      <c r="K21" s="56"/>
      <c r="L21" s="56"/>
    </row>
    <row r="22" spans="1:12" s="1" customFormat="1" ht="18.75" customHeight="1" x14ac:dyDescent="0.25">
      <c r="A22" s="59"/>
      <c r="B22" s="60"/>
      <c r="C22" s="53" t="s">
        <v>49</v>
      </c>
      <c r="D22" s="56">
        <f t="shared" si="0"/>
        <v>0</v>
      </c>
      <c r="E22" s="56"/>
      <c r="F22" s="56"/>
      <c r="G22" s="56"/>
      <c r="H22" s="58" t="s">
        <v>50</v>
      </c>
      <c r="I22" s="56">
        <f t="shared" si="2"/>
        <v>0</v>
      </c>
      <c r="J22" s="56"/>
      <c r="K22" s="56"/>
      <c r="L22" s="56"/>
    </row>
    <row r="23" spans="1:12" s="1" customFormat="1" ht="18.75" customHeight="1" x14ac:dyDescent="0.25">
      <c r="A23" s="59"/>
      <c r="B23" s="60"/>
      <c r="C23" s="53" t="s">
        <v>51</v>
      </c>
      <c r="D23" s="56">
        <f t="shared" si="0"/>
        <v>0</v>
      </c>
      <c r="E23" s="56"/>
      <c r="F23" s="56"/>
      <c r="G23" s="56"/>
      <c r="H23" s="58" t="s">
        <v>52</v>
      </c>
      <c r="I23" s="56">
        <f t="shared" si="2"/>
        <v>0</v>
      </c>
      <c r="J23" s="56"/>
      <c r="K23" s="56"/>
      <c r="L23" s="56"/>
    </row>
    <row r="24" spans="1:12" s="1" customFormat="1" ht="18.75" customHeight="1" x14ac:dyDescent="0.25">
      <c r="A24" s="59"/>
      <c r="B24" s="60"/>
      <c r="C24" s="53" t="s">
        <v>53</v>
      </c>
      <c r="D24" s="56">
        <f t="shared" si="0"/>
        <v>0</v>
      </c>
      <c r="E24" s="56"/>
      <c r="F24" s="56"/>
      <c r="G24" s="56"/>
      <c r="H24" s="58" t="s">
        <v>54</v>
      </c>
      <c r="I24" s="56">
        <f t="shared" si="2"/>
        <v>0</v>
      </c>
      <c r="J24" s="56"/>
      <c r="K24" s="56"/>
      <c r="L24" s="56"/>
    </row>
    <row r="25" spans="1:12" s="1" customFormat="1" ht="18.75" customHeight="1" x14ac:dyDescent="0.25">
      <c r="A25" s="59"/>
      <c r="B25" s="60"/>
      <c r="C25" s="53" t="s">
        <v>55</v>
      </c>
      <c r="D25" s="56">
        <f t="shared" si="0"/>
        <v>0</v>
      </c>
      <c r="E25" s="56"/>
      <c r="F25" s="56"/>
      <c r="G25" s="56"/>
      <c r="H25" s="58" t="s">
        <v>56</v>
      </c>
      <c r="I25" s="56">
        <f t="shared" si="2"/>
        <v>0</v>
      </c>
      <c r="J25" s="56"/>
      <c r="K25" s="56"/>
      <c r="L25" s="56"/>
    </row>
    <row r="26" spans="1:12" s="1" customFormat="1" ht="18.75" customHeight="1" x14ac:dyDescent="0.25">
      <c r="A26" s="59"/>
      <c r="B26" s="60"/>
      <c r="C26" s="53" t="s">
        <v>57</v>
      </c>
      <c r="D26" s="56">
        <f t="shared" si="0"/>
        <v>0</v>
      </c>
      <c r="E26" s="56"/>
      <c r="F26" s="56"/>
      <c r="G26" s="56"/>
      <c r="H26" s="58" t="s">
        <v>58</v>
      </c>
      <c r="I26" s="56">
        <f t="shared" si="2"/>
        <v>0</v>
      </c>
      <c r="J26" s="56"/>
      <c r="K26" s="56"/>
      <c r="L26" s="56"/>
    </row>
    <row r="27" spans="1:12" s="1" customFormat="1" ht="18.75" customHeight="1" x14ac:dyDescent="0.25">
      <c r="A27" s="59"/>
      <c r="B27" s="60"/>
      <c r="C27" s="53" t="s">
        <v>59</v>
      </c>
      <c r="D27" s="56">
        <f t="shared" si="0"/>
        <v>0</v>
      </c>
      <c r="E27" s="56"/>
      <c r="F27" s="56"/>
      <c r="G27" s="56"/>
      <c r="H27" s="58" t="s">
        <v>60</v>
      </c>
      <c r="I27" s="56">
        <f t="shared" si="2"/>
        <v>0</v>
      </c>
      <c r="J27" s="56"/>
      <c r="K27" s="56"/>
      <c r="L27" s="56"/>
    </row>
    <row r="28" spans="1:12" s="1" customFormat="1" ht="18.75" customHeight="1" x14ac:dyDescent="0.25">
      <c r="A28" s="59"/>
      <c r="B28" s="60"/>
      <c r="C28" s="53" t="s">
        <v>61</v>
      </c>
      <c r="D28" s="56">
        <f t="shared" si="0"/>
        <v>0</v>
      </c>
      <c r="E28" s="56"/>
      <c r="F28" s="56"/>
      <c r="G28" s="56"/>
      <c r="H28" s="58" t="s">
        <v>62</v>
      </c>
      <c r="I28" s="56">
        <f t="shared" si="2"/>
        <v>0</v>
      </c>
      <c r="J28" s="56"/>
      <c r="K28" s="56"/>
      <c r="L28" s="56"/>
    </row>
    <row r="29" spans="1:12" s="1" customFormat="1" ht="18.75" customHeight="1" x14ac:dyDescent="0.25">
      <c r="A29" s="59"/>
      <c r="B29" s="60"/>
      <c r="C29" s="53" t="s">
        <v>63</v>
      </c>
      <c r="D29" s="56">
        <f t="shared" si="0"/>
        <v>0</v>
      </c>
      <c r="E29" s="56"/>
      <c r="F29" s="56"/>
      <c r="G29" s="56"/>
      <c r="H29" s="61"/>
      <c r="I29" s="63"/>
      <c r="J29" s="63"/>
      <c r="K29" s="63"/>
      <c r="L29" s="63"/>
    </row>
    <row r="30" spans="1:12" s="1" customFormat="1" ht="18.75" customHeight="1" x14ac:dyDescent="0.25">
      <c r="A30" s="59"/>
      <c r="B30" s="60"/>
      <c r="C30" s="53" t="s">
        <v>64</v>
      </c>
      <c r="D30" s="64">
        <f t="shared" si="0"/>
        <v>0</v>
      </c>
      <c r="E30" s="64"/>
      <c r="F30" s="64"/>
      <c r="G30" s="64"/>
      <c r="H30" s="61"/>
      <c r="I30" s="63"/>
      <c r="J30" s="63"/>
      <c r="K30" s="63"/>
      <c r="L30" s="63"/>
    </row>
    <row r="31" spans="1:12" s="1" customFormat="1" ht="18.75" customHeight="1" x14ac:dyDescent="0.25">
      <c r="A31" s="65"/>
      <c r="B31" s="66"/>
      <c r="C31" s="65" t="s">
        <v>65</v>
      </c>
      <c r="D31" s="67">
        <f t="shared" si="0"/>
        <v>0</v>
      </c>
      <c r="E31" s="67"/>
      <c r="F31" s="67"/>
      <c r="G31" s="67"/>
      <c r="H31" s="61"/>
      <c r="I31" s="68"/>
      <c r="J31" s="68"/>
      <c r="K31" s="68"/>
      <c r="L31" s="68"/>
    </row>
    <row r="32" spans="1:12" s="1" customFormat="1" ht="18.75" customHeight="1" x14ac:dyDescent="0.25">
      <c r="A32" s="65"/>
      <c r="B32" s="66"/>
      <c r="C32" s="65" t="s">
        <v>66</v>
      </c>
      <c r="D32" s="67">
        <f t="shared" si="0"/>
        <v>0</v>
      </c>
      <c r="E32" s="67"/>
      <c r="F32" s="67"/>
      <c r="G32" s="67"/>
      <c r="H32" s="61"/>
      <c r="I32" s="68"/>
      <c r="J32" s="68"/>
      <c r="K32" s="68"/>
      <c r="L32" s="68"/>
    </row>
    <row r="33" spans="1:12" s="1" customFormat="1" ht="18.75" customHeight="1" x14ac:dyDescent="0.25">
      <c r="A33" s="69" t="s">
        <v>67</v>
      </c>
      <c r="B33" s="70">
        <f>B6+B7+B5</f>
        <v>241.363168</v>
      </c>
      <c r="C33" s="69" t="s">
        <v>68</v>
      </c>
      <c r="D33" s="70">
        <f>D5+D6+D7+D8+D9+D10+D11+D12+D13+D14+D15+D16+D17+D18+D19+D20+D21+D22+D23+D24+D25+D26+D27+D28+D29+D30+D31+D32</f>
        <v>241.363168</v>
      </c>
      <c r="E33" s="70">
        <f>E5+E6+E7+E8+E9+E10+E11+E12+E13+E14+E15+E16+E17+E18+E19+E20+E21+E22+E23+E24+E25+E26+E27+E28+E29+E30+E31+E32</f>
        <v>241.363168</v>
      </c>
      <c r="F33" s="70">
        <f>F5+F6+F7+F8+F9+F10+F11+F12+F13+F14+F15+F16+F17+F18+F19+F20+F21+F22+F23+F24+F25+F26+F27+F28+F29+F30+F31+F32</f>
        <v>0</v>
      </c>
      <c r="G33" s="70">
        <f>G5+G6+G7+G8+G9+G10+G11+G12+G13+G14+G15+G16+G17+G18+G19+G20+G21+G22+G23+G24+G25+G26+G27+G28+G29+G30+G31+G32</f>
        <v>0</v>
      </c>
      <c r="H33" s="58" t="s">
        <v>68</v>
      </c>
      <c r="I33" s="70">
        <f>I19+I20+I21+I22+I23+I24+I25+I26+I27+I28</f>
        <v>241.363168</v>
      </c>
      <c r="J33" s="70">
        <f>J19+J20+J21+J22+J23+J24+J25+J26+J27+J28</f>
        <v>241.363168</v>
      </c>
      <c r="K33" s="70">
        <f>K19+K20+K21+K22+K23+K24+K25+K26+K27+K28</f>
        <v>0</v>
      </c>
      <c r="L33" s="70">
        <f>L19+L20+L21+L22+L23+L24+L25+L26+L27+L28</f>
        <v>0</v>
      </c>
    </row>
    <row r="34" spans="1:12" s="1" customFormat="1" ht="18.75" customHeight="1" x14ac:dyDescent="0.25">
      <c r="A34" s="65"/>
      <c r="B34" s="66"/>
      <c r="C34" s="65"/>
      <c r="D34" s="62"/>
      <c r="E34" s="68"/>
      <c r="F34" s="71"/>
      <c r="G34" s="71"/>
      <c r="H34" s="61"/>
      <c r="I34" s="71"/>
      <c r="J34" s="71"/>
      <c r="K34" s="71"/>
      <c r="L34" s="71"/>
    </row>
    <row r="35" spans="1:12" s="1" customFormat="1" ht="18.75" customHeight="1" x14ac:dyDescent="0.25">
      <c r="A35" s="69" t="s">
        <v>130</v>
      </c>
      <c r="B35" s="70"/>
      <c r="C35" s="69"/>
      <c r="D35" s="72"/>
      <c r="E35" s="72"/>
      <c r="F35" s="72"/>
      <c r="G35" s="72"/>
      <c r="H35" s="58"/>
      <c r="I35" s="72"/>
      <c r="J35" s="72"/>
      <c r="K35" s="72"/>
      <c r="L35" s="72"/>
    </row>
    <row r="36" spans="1:12" s="1" customFormat="1" ht="18.75" customHeight="1" x14ac:dyDescent="0.25">
      <c r="A36" s="69" t="s">
        <v>131</v>
      </c>
      <c r="B36" s="70"/>
      <c r="C36" s="65" t="s">
        <v>132</v>
      </c>
      <c r="D36" s="72"/>
      <c r="E36" s="73"/>
      <c r="F36" s="71"/>
      <c r="G36" s="71"/>
      <c r="H36" s="61" t="s">
        <v>132</v>
      </c>
      <c r="I36" s="71"/>
      <c r="J36" s="73"/>
      <c r="K36" s="71"/>
      <c r="L36" s="71"/>
    </row>
    <row r="37" spans="1:12" s="1" customFormat="1" ht="18.75" customHeight="1" x14ac:dyDescent="0.25">
      <c r="A37" s="69" t="s">
        <v>133</v>
      </c>
      <c r="B37" s="70"/>
      <c r="C37" s="65" t="s">
        <v>134</v>
      </c>
      <c r="D37" s="72"/>
      <c r="E37" s="73"/>
      <c r="F37" s="71"/>
      <c r="G37" s="71"/>
      <c r="H37" s="61" t="s">
        <v>134</v>
      </c>
      <c r="I37" s="71"/>
      <c r="J37" s="73"/>
      <c r="K37" s="71"/>
      <c r="L37" s="71"/>
    </row>
    <row r="38" spans="1:12" s="1" customFormat="1" ht="18.75" customHeight="1" x14ac:dyDescent="0.25">
      <c r="A38" s="69" t="s">
        <v>135</v>
      </c>
      <c r="B38" s="70"/>
      <c r="C38" s="65" t="s">
        <v>70</v>
      </c>
      <c r="D38" s="74">
        <f>B33+B35-D33-E36-E37</f>
        <v>0</v>
      </c>
      <c r="E38" s="73">
        <f>B5+B35-E33-E36-E37</f>
        <v>0</v>
      </c>
      <c r="F38" s="73">
        <f>B6+B37-F33</f>
        <v>0</v>
      </c>
      <c r="G38" s="73">
        <f>B7+B38-G33</f>
        <v>0</v>
      </c>
      <c r="H38" s="61" t="s">
        <v>70</v>
      </c>
      <c r="I38" s="73">
        <f>B40-I33-E36-E37</f>
        <v>0</v>
      </c>
      <c r="J38" s="73">
        <f>B5+B35-J33-E36-E37</f>
        <v>0</v>
      </c>
      <c r="K38" s="73">
        <f>B6+B37-K33</f>
        <v>0</v>
      </c>
      <c r="L38" s="75">
        <f>B7+B38-L33</f>
        <v>0</v>
      </c>
    </row>
    <row r="39" spans="1:12" s="1" customFormat="1" ht="18.75" customHeight="1" x14ac:dyDescent="0.25">
      <c r="A39" s="65"/>
      <c r="B39" s="66"/>
      <c r="C39" s="65"/>
      <c r="D39" s="68"/>
      <c r="E39" s="68"/>
      <c r="F39" s="71"/>
      <c r="G39" s="71"/>
      <c r="H39" s="61"/>
      <c r="I39" s="71"/>
      <c r="J39" s="71"/>
      <c r="K39" s="71"/>
      <c r="L39" s="71"/>
    </row>
    <row r="40" spans="1:12" s="1" customFormat="1" ht="18.75" customHeight="1" x14ac:dyDescent="0.25">
      <c r="A40" s="69" t="s">
        <v>74</v>
      </c>
      <c r="B40" s="70">
        <v>241.363168</v>
      </c>
      <c r="C40" s="69" t="s">
        <v>75</v>
      </c>
      <c r="D40" s="70">
        <f>B40</f>
        <v>241.363168</v>
      </c>
      <c r="E40" s="70">
        <f>B5+B35</f>
        <v>241.363168</v>
      </c>
      <c r="F40" s="70">
        <f>B6+B37</f>
        <v>0</v>
      </c>
      <c r="G40" s="70">
        <f>B7+B37</f>
        <v>0</v>
      </c>
      <c r="H40" s="58" t="s">
        <v>75</v>
      </c>
      <c r="I40" s="70">
        <f>B40</f>
        <v>241.363168</v>
      </c>
      <c r="J40" s="70">
        <f>B5+B35</f>
        <v>241.363168</v>
      </c>
      <c r="K40" s="70">
        <f>B6+B37</f>
        <v>0</v>
      </c>
      <c r="L40" s="70">
        <f>B7+B37</f>
        <v>0</v>
      </c>
    </row>
    <row r="41" spans="1:12" s="1" customFormat="1" ht="15" x14ac:dyDescent="0.25"/>
    <row r="42" spans="1:12" s="1" customFormat="1" ht="13.5" customHeight="1" x14ac:dyDescent="0.25">
      <c r="A42" s="50"/>
      <c r="C42" s="50"/>
      <c r="H42" s="76"/>
    </row>
  </sheetData>
  <sheetProtection formatCells="0" formatColumns="0" formatRows="0" insertColumns="0" insertRows="0" insertHyperlinks="0" deleteColumns="0" deleteRows="0" sort="0" autoFilter="0" pivotTables="0"/>
  <mergeCells count="3">
    <mergeCell ref="A1:L1"/>
    <mergeCell ref="A3:B3"/>
    <mergeCell ref="C3:L3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1D28-F3C5-434F-800A-1A7B82E19A21}">
  <dimension ref="A1:J10"/>
  <sheetViews>
    <sheetView workbookViewId="0">
      <selection activeCell="E6" sqref="E6"/>
    </sheetView>
  </sheetViews>
  <sheetFormatPr defaultRowHeight="12.75" customHeight="1" x14ac:dyDescent="0.25"/>
  <cols>
    <col min="1" max="1" width="11.5703125" style="1" customWidth="1"/>
    <col min="2" max="2" width="22.42578125" style="1" customWidth="1"/>
    <col min="3" max="3" width="11.5703125" style="1" customWidth="1"/>
    <col min="4" max="4" width="25" style="1" customWidth="1"/>
    <col min="5" max="5" width="12.140625" style="1" customWidth="1"/>
    <col min="6" max="6" width="10.7109375" style="1" customWidth="1"/>
    <col min="7" max="7" width="12.140625" style="1" customWidth="1"/>
    <col min="8" max="9" width="12.42578125" style="1" customWidth="1"/>
    <col min="10" max="10" width="9.140625" style="1" customWidth="1"/>
  </cols>
  <sheetData>
    <row r="1" spans="1:9" s="1" customFormat="1" ht="24" customHeight="1" x14ac:dyDescent="0.25">
      <c r="A1" s="126" t="s">
        <v>136</v>
      </c>
      <c r="B1" s="126"/>
      <c r="C1" s="126"/>
      <c r="D1" s="126"/>
      <c r="E1" s="126"/>
      <c r="F1" s="126"/>
      <c r="G1" s="126"/>
      <c r="H1" s="126"/>
      <c r="I1" s="126"/>
    </row>
    <row r="2" spans="1:9" s="1" customFormat="1" ht="16.5" customHeight="1" x14ac:dyDescent="0.25">
      <c r="A2" s="77"/>
      <c r="I2" s="77" t="s">
        <v>2</v>
      </c>
    </row>
    <row r="3" spans="1:9" s="1" customFormat="1" ht="45" customHeight="1" x14ac:dyDescent="0.25">
      <c r="A3" s="127" t="s">
        <v>101</v>
      </c>
      <c r="B3" s="127" t="s">
        <v>137</v>
      </c>
      <c r="C3" s="127" t="s">
        <v>103</v>
      </c>
      <c r="D3" s="127" t="s">
        <v>104</v>
      </c>
      <c r="E3" s="127" t="s">
        <v>105</v>
      </c>
      <c r="F3" s="127" t="s">
        <v>106</v>
      </c>
      <c r="G3" s="127" t="s">
        <v>107</v>
      </c>
      <c r="H3" s="127"/>
      <c r="I3" s="127" t="s">
        <v>108</v>
      </c>
    </row>
    <row r="4" spans="1:9" s="1" customFormat="1" ht="30" customHeight="1" x14ac:dyDescent="0.25">
      <c r="A4" s="127"/>
      <c r="B4" s="127"/>
      <c r="C4" s="127"/>
      <c r="D4" s="127"/>
      <c r="E4" s="127"/>
      <c r="F4" s="127"/>
      <c r="G4" s="78" t="s">
        <v>109</v>
      </c>
      <c r="H4" s="78" t="s">
        <v>110</v>
      </c>
      <c r="I4" s="127"/>
    </row>
    <row r="5" spans="1:9" s="1" customFormat="1" ht="16.5" customHeight="1" x14ac:dyDescent="0.25">
      <c r="A5" s="79">
        <v>1</v>
      </c>
      <c r="B5" s="79">
        <v>2</v>
      </c>
      <c r="C5" s="79">
        <v>3</v>
      </c>
      <c r="D5" s="79">
        <v>4</v>
      </c>
      <c r="E5" s="79">
        <v>5</v>
      </c>
      <c r="F5" s="79">
        <v>6</v>
      </c>
      <c r="G5" s="79">
        <v>7</v>
      </c>
      <c r="H5" s="79">
        <v>8</v>
      </c>
      <c r="I5" s="79">
        <v>9</v>
      </c>
    </row>
    <row r="6" spans="1:9" s="1" customFormat="1" ht="19.5" customHeight="1" x14ac:dyDescent="0.25">
      <c r="A6" s="80" t="s">
        <v>0</v>
      </c>
      <c r="B6" s="80" t="s">
        <v>0</v>
      </c>
      <c r="C6" s="80" t="s">
        <v>0</v>
      </c>
      <c r="D6" s="81" t="s">
        <v>80</v>
      </c>
      <c r="E6" s="82">
        <v>241.363168</v>
      </c>
      <c r="F6" s="82">
        <v>127.01472800000001</v>
      </c>
      <c r="G6" s="82">
        <v>8.6584400000000006</v>
      </c>
      <c r="H6" s="82">
        <v>5</v>
      </c>
      <c r="I6" s="82">
        <v>100.69</v>
      </c>
    </row>
    <row r="7" spans="1:9" s="1" customFormat="1" ht="19.5" customHeight="1" x14ac:dyDescent="0.25">
      <c r="A7" s="80"/>
      <c r="B7" s="80"/>
      <c r="C7" s="80" t="s">
        <v>111</v>
      </c>
      <c r="D7" s="80" t="s">
        <v>112</v>
      </c>
      <c r="E7" s="82">
        <v>241.363168</v>
      </c>
      <c r="F7" s="82">
        <v>127.01472800000001</v>
      </c>
      <c r="G7" s="82">
        <v>8.6584400000000006</v>
      </c>
      <c r="H7" s="82">
        <v>5</v>
      </c>
      <c r="I7" s="82">
        <v>100.69</v>
      </c>
    </row>
    <row r="8" spans="1:9" s="1" customFormat="1" ht="19.5" customHeight="1" x14ac:dyDescent="0.25">
      <c r="A8" s="80"/>
      <c r="B8" s="80"/>
      <c r="C8" s="80" t="s">
        <v>113</v>
      </c>
      <c r="D8" s="80" t="s">
        <v>114</v>
      </c>
      <c r="E8" s="82">
        <v>241.363168</v>
      </c>
      <c r="F8" s="82">
        <v>127.01472800000001</v>
      </c>
      <c r="G8" s="82">
        <v>8.6584400000000006</v>
      </c>
      <c r="H8" s="82">
        <v>5</v>
      </c>
      <c r="I8" s="82">
        <v>100.69</v>
      </c>
    </row>
    <row r="9" spans="1:9" s="1" customFormat="1" ht="19.5" customHeight="1" x14ac:dyDescent="0.25">
      <c r="A9" s="80" t="s">
        <v>115</v>
      </c>
      <c r="B9" s="80" t="s">
        <v>116</v>
      </c>
      <c r="C9" s="80" t="s">
        <v>117</v>
      </c>
      <c r="D9" s="80" t="s">
        <v>118</v>
      </c>
      <c r="E9" s="82">
        <v>155.04</v>
      </c>
      <c r="F9" s="82">
        <v>54.35</v>
      </c>
      <c r="G9" s="82"/>
      <c r="H9" s="82"/>
      <c r="I9" s="82">
        <v>100.69</v>
      </c>
    </row>
    <row r="10" spans="1:9" s="1" customFormat="1" ht="19.5" customHeight="1" x14ac:dyDescent="0.25">
      <c r="A10" s="80" t="s">
        <v>119</v>
      </c>
      <c r="B10" s="80" t="s">
        <v>120</v>
      </c>
      <c r="C10" s="80" t="s">
        <v>121</v>
      </c>
      <c r="D10" s="80" t="s">
        <v>122</v>
      </c>
      <c r="E10" s="82">
        <v>86.323167999999995</v>
      </c>
      <c r="F10" s="82">
        <v>72.664727999999997</v>
      </c>
      <c r="G10" s="82">
        <v>8.6584400000000006</v>
      </c>
      <c r="H10" s="82">
        <v>5</v>
      </c>
      <c r="I10" s="82"/>
    </row>
  </sheetData>
  <sheetProtection formatCells="0" formatColumns="0" formatRows="0" insertColumns="0" insertRows="0" insertHyperlinks="0" deleteColumns="0" deleteRows="0" sort="0" autoFilter="0" pivotTables="0"/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5FD1-BDF3-476F-B486-62EE82636831}">
  <dimension ref="A1:H42"/>
  <sheetViews>
    <sheetView showGridLines="0" workbookViewId="0"/>
  </sheetViews>
  <sheetFormatPr defaultRowHeight="12.75" customHeight="1" x14ac:dyDescent="0.25"/>
  <cols>
    <col min="1" max="1" width="23.140625" style="1" customWidth="1"/>
    <col min="2" max="2" width="59.140625" style="1" customWidth="1"/>
    <col min="3" max="3" width="24.85546875" style="1" customWidth="1"/>
    <col min="4" max="4" width="22.7109375" style="1" customWidth="1"/>
    <col min="5" max="5" width="24" style="1" customWidth="1"/>
    <col min="6" max="8" width="9.140625" style="1" customWidth="1"/>
  </cols>
  <sheetData>
    <row r="1" spans="1:7" s="1" customFormat="1" ht="16.5" customHeight="1" x14ac:dyDescent="0.25">
      <c r="A1" s="83"/>
      <c r="B1" s="84"/>
      <c r="C1" s="84"/>
      <c r="D1" s="84"/>
      <c r="E1" s="84"/>
      <c r="F1" s="84"/>
      <c r="G1" s="84"/>
    </row>
    <row r="2" spans="1:7" s="1" customFormat="1" ht="37.5" customHeight="1" x14ac:dyDescent="0.25">
      <c r="A2" s="128" t="s">
        <v>138</v>
      </c>
      <c r="B2" s="128"/>
      <c r="C2" s="128"/>
      <c r="D2" s="128"/>
      <c r="E2" s="128"/>
      <c r="F2" s="84"/>
      <c r="G2" s="84"/>
    </row>
    <row r="3" spans="1:7" s="1" customFormat="1" ht="21" customHeight="1" x14ac:dyDescent="0.25">
      <c r="A3" s="84" t="s">
        <v>77</v>
      </c>
      <c r="B3" s="84"/>
      <c r="C3" s="84"/>
      <c r="D3" s="84"/>
      <c r="E3" s="84" t="s">
        <v>2</v>
      </c>
      <c r="F3" s="84"/>
      <c r="G3" s="84"/>
    </row>
    <row r="4" spans="1:7" s="1" customFormat="1" ht="21" customHeight="1" x14ac:dyDescent="0.25">
      <c r="A4" s="129" t="s">
        <v>139</v>
      </c>
      <c r="B4" s="129"/>
      <c r="C4" s="129" t="s">
        <v>140</v>
      </c>
      <c r="D4" s="129"/>
      <c r="E4" s="129"/>
      <c r="F4" s="84"/>
      <c r="G4" s="84"/>
    </row>
    <row r="5" spans="1:7" s="1" customFormat="1" ht="21" customHeight="1" x14ac:dyDescent="0.25">
      <c r="A5" s="85" t="s">
        <v>141</v>
      </c>
      <c r="B5" s="85" t="s">
        <v>102</v>
      </c>
      <c r="C5" s="85" t="s">
        <v>80</v>
      </c>
      <c r="D5" s="85" t="s">
        <v>142</v>
      </c>
      <c r="E5" s="85" t="s">
        <v>143</v>
      </c>
      <c r="F5" s="84"/>
      <c r="G5" s="84"/>
    </row>
    <row r="6" spans="1:7" s="1" customFormat="1" ht="21" customHeight="1" x14ac:dyDescent="0.25">
      <c r="A6" s="86" t="s">
        <v>0</v>
      </c>
      <c r="B6" s="87" t="s">
        <v>80</v>
      </c>
      <c r="C6" s="88">
        <v>135.673168</v>
      </c>
      <c r="D6" s="89">
        <v>127.01472800000001</v>
      </c>
      <c r="E6" s="90">
        <v>8.6584400000000006</v>
      </c>
      <c r="F6" s="84"/>
      <c r="G6" s="84"/>
    </row>
    <row r="7" spans="1:7" s="1" customFormat="1" ht="21" customHeight="1" x14ac:dyDescent="0.25">
      <c r="A7" s="86" t="s">
        <v>144</v>
      </c>
      <c r="B7" s="91" t="s">
        <v>145</v>
      </c>
      <c r="C7" s="88">
        <v>124.614728</v>
      </c>
      <c r="D7" s="89">
        <v>124.614728</v>
      </c>
      <c r="E7" s="90">
        <v>0</v>
      </c>
      <c r="F7" s="84"/>
      <c r="G7" s="84"/>
    </row>
    <row r="8" spans="1:7" s="1" customFormat="1" ht="21" customHeight="1" x14ac:dyDescent="0.25">
      <c r="A8" s="92" t="s">
        <v>146</v>
      </c>
      <c r="B8" s="92" t="s">
        <v>147</v>
      </c>
      <c r="C8" s="93">
        <v>22.9512</v>
      </c>
      <c r="D8" s="93">
        <v>22.9512</v>
      </c>
      <c r="E8" s="93">
        <v>0</v>
      </c>
    </row>
    <row r="9" spans="1:7" s="1" customFormat="1" ht="21" customHeight="1" x14ac:dyDescent="0.25">
      <c r="A9" s="92" t="s">
        <v>148</v>
      </c>
      <c r="B9" s="92" t="s">
        <v>149</v>
      </c>
      <c r="C9" s="93">
        <v>3.552</v>
      </c>
      <c r="D9" s="93">
        <v>3.552</v>
      </c>
      <c r="E9" s="93">
        <v>0</v>
      </c>
    </row>
    <row r="10" spans="1:7" s="1" customFormat="1" ht="21" customHeight="1" x14ac:dyDescent="0.25">
      <c r="A10" s="92" t="s">
        <v>150</v>
      </c>
      <c r="B10" s="92" t="s">
        <v>151</v>
      </c>
      <c r="C10" s="93">
        <v>15</v>
      </c>
      <c r="D10" s="93">
        <v>15</v>
      </c>
      <c r="E10" s="93">
        <v>0</v>
      </c>
    </row>
    <row r="11" spans="1:7" s="1" customFormat="1" ht="21" customHeight="1" x14ac:dyDescent="0.25">
      <c r="A11" s="92" t="s">
        <v>152</v>
      </c>
      <c r="B11" s="92" t="s">
        <v>153</v>
      </c>
      <c r="C11" s="93">
        <v>9.6348000000000003</v>
      </c>
      <c r="D11" s="93">
        <v>9.6348000000000003</v>
      </c>
      <c r="E11" s="93">
        <v>0</v>
      </c>
    </row>
    <row r="12" spans="1:7" s="1" customFormat="1" ht="21" customHeight="1" x14ac:dyDescent="0.25">
      <c r="A12" s="92" t="s">
        <v>154</v>
      </c>
      <c r="B12" s="92" t="s">
        <v>155</v>
      </c>
      <c r="C12" s="93">
        <v>8.1475200000000001</v>
      </c>
      <c r="D12" s="93">
        <v>8.1475200000000001</v>
      </c>
      <c r="E12" s="93">
        <v>0</v>
      </c>
    </row>
    <row r="13" spans="1:7" s="1" customFormat="1" ht="21" customHeight="1" x14ac:dyDescent="0.25">
      <c r="A13" s="92" t="s">
        <v>156</v>
      </c>
      <c r="B13" s="92" t="s">
        <v>157</v>
      </c>
      <c r="C13" s="93">
        <v>4.07376</v>
      </c>
      <c r="D13" s="93">
        <v>4.07376</v>
      </c>
      <c r="E13" s="93">
        <v>0</v>
      </c>
    </row>
    <row r="14" spans="1:7" s="1" customFormat="1" ht="21" customHeight="1" x14ac:dyDescent="0.25">
      <c r="A14" s="92" t="s">
        <v>158</v>
      </c>
      <c r="B14" s="92" t="s">
        <v>159</v>
      </c>
      <c r="C14" s="93">
        <v>2.6203500000000002</v>
      </c>
      <c r="D14" s="93">
        <v>2.6203500000000002</v>
      </c>
      <c r="E14" s="93">
        <v>0</v>
      </c>
    </row>
    <row r="15" spans="1:7" s="1" customFormat="1" ht="21" customHeight="1" x14ac:dyDescent="0.25">
      <c r="A15" s="92" t="s">
        <v>160</v>
      </c>
      <c r="B15" s="92" t="s">
        <v>161</v>
      </c>
      <c r="C15" s="93">
        <v>3.4937999999999997E-2</v>
      </c>
      <c r="D15" s="93">
        <v>3.4937999999999997E-2</v>
      </c>
      <c r="E15" s="93">
        <v>0</v>
      </c>
    </row>
    <row r="16" spans="1:7" s="1" customFormat="1" ht="21" customHeight="1" x14ac:dyDescent="0.25">
      <c r="A16" s="92" t="s">
        <v>162</v>
      </c>
      <c r="B16" s="92" t="s">
        <v>163</v>
      </c>
      <c r="C16" s="93">
        <v>4.1781600000000001</v>
      </c>
      <c r="D16" s="93">
        <v>4.1781600000000001</v>
      </c>
      <c r="E16" s="93">
        <v>0</v>
      </c>
    </row>
    <row r="17" spans="1:5" s="1" customFormat="1" ht="21" customHeight="1" x14ac:dyDescent="0.25">
      <c r="A17" s="92" t="s">
        <v>164</v>
      </c>
      <c r="B17" s="92" t="s">
        <v>165</v>
      </c>
      <c r="C17" s="93">
        <v>54.421999999999997</v>
      </c>
      <c r="D17" s="93">
        <v>54.421999999999997</v>
      </c>
      <c r="E17" s="93">
        <v>0</v>
      </c>
    </row>
    <row r="18" spans="1:5" s="1" customFormat="1" ht="21" customHeight="1" x14ac:dyDescent="0.25">
      <c r="A18" s="86" t="s">
        <v>166</v>
      </c>
      <c r="B18" s="91" t="s">
        <v>167</v>
      </c>
      <c r="C18" s="88">
        <v>8.6584400000000006</v>
      </c>
      <c r="D18" s="89">
        <v>0</v>
      </c>
      <c r="E18" s="90">
        <v>8.6584400000000006</v>
      </c>
    </row>
    <row r="19" spans="1:5" s="1" customFormat="1" ht="21" customHeight="1" x14ac:dyDescent="0.25">
      <c r="A19" s="92" t="s">
        <v>168</v>
      </c>
      <c r="B19" s="92" t="s">
        <v>169</v>
      </c>
      <c r="C19" s="93">
        <v>0.8</v>
      </c>
      <c r="D19" s="93">
        <v>0</v>
      </c>
      <c r="E19" s="93">
        <v>0.8</v>
      </c>
    </row>
    <row r="20" spans="1:5" s="1" customFormat="1" ht="21" customHeight="1" x14ac:dyDescent="0.25">
      <c r="A20" s="92" t="s">
        <v>170</v>
      </c>
      <c r="B20" s="92" t="s">
        <v>171</v>
      </c>
      <c r="C20" s="93">
        <v>0.6</v>
      </c>
      <c r="D20" s="93">
        <v>0</v>
      </c>
      <c r="E20" s="93">
        <v>0.6</v>
      </c>
    </row>
    <row r="21" spans="1:5" s="1" customFormat="1" ht="21" customHeight="1" x14ac:dyDescent="0.25">
      <c r="A21" s="92" t="s">
        <v>172</v>
      </c>
      <c r="B21" s="92" t="s">
        <v>173</v>
      </c>
      <c r="C21" s="93">
        <v>0</v>
      </c>
      <c r="D21" s="93">
        <v>0</v>
      </c>
      <c r="E21" s="93">
        <v>0</v>
      </c>
    </row>
    <row r="22" spans="1:5" s="1" customFormat="1" ht="21" customHeight="1" x14ac:dyDescent="0.25">
      <c r="A22" s="92" t="s">
        <v>174</v>
      </c>
      <c r="B22" s="92" t="s">
        <v>175</v>
      </c>
      <c r="C22" s="93">
        <v>0.1</v>
      </c>
      <c r="D22" s="93">
        <v>0</v>
      </c>
      <c r="E22" s="93">
        <v>0.1</v>
      </c>
    </row>
    <row r="23" spans="1:5" s="1" customFormat="1" ht="21" customHeight="1" x14ac:dyDescent="0.25">
      <c r="A23" s="92" t="s">
        <v>176</v>
      </c>
      <c r="B23" s="92" t="s">
        <v>177</v>
      </c>
      <c r="C23" s="93">
        <v>0</v>
      </c>
      <c r="D23" s="93">
        <v>0</v>
      </c>
      <c r="E23" s="93">
        <v>0</v>
      </c>
    </row>
    <row r="24" spans="1:5" s="1" customFormat="1" ht="21" customHeight="1" x14ac:dyDescent="0.25">
      <c r="A24" s="92" t="s">
        <v>178</v>
      </c>
      <c r="B24" s="92" t="s">
        <v>179</v>
      </c>
      <c r="C24" s="93">
        <v>1</v>
      </c>
      <c r="D24" s="93">
        <v>0</v>
      </c>
      <c r="E24" s="93">
        <v>1</v>
      </c>
    </row>
    <row r="25" spans="1:5" s="1" customFormat="1" ht="21" customHeight="1" x14ac:dyDescent="0.25">
      <c r="A25" s="92" t="s">
        <v>180</v>
      </c>
      <c r="B25" s="92" t="s">
        <v>181</v>
      </c>
      <c r="C25" s="93">
        <v>0.6</v>
      </c>
      <c r="D25" s="93">
        <v>0</v>
      </c>
      <c r="E25" s="93">
        <v>0.6</v>
      </c>
    </row>
    <row r="26" spans="1:5" s="1" customFormat="1" ht="21" customHeight="1" x14ac:dyDescent="0.25">
      <c r="A26" s="92" t="s">
        <v>182</v>
      </c>
      <c r="B26" s="92" t="s">
        <v>183</v>
      </c>
      <c r="C26" s="93">
        <v>0</v>
      </c>
      <c r="D26" s="93">
        <v>0</v>
      </c>
      <c r="E26" s="93">
        <v>0</v>
      </c>
    </row>
    <row r="27" spans="1:5" s="1" customFormat="1" ht="21" customHeight="1" x14ac:dyDescent="0.25">
      <c r="A27" s="92" t="s">
        <v>184</v>
      </c>
      <c r="B27" s="92" t="s">
        <v>185</v>
      </c>
      <c r="C27" s="93">
        <v>0.6</v>
      </c>
      <c r="D27" s="93">
        <v>0</v>
      </c>
      <c r="E27" s="93">
        <v>0.6</v>
      </c>
    </row>
    <row r="28" spans="1:5" s="1" customFormat="1" ht="21" customHeight="1" x14ac:dyDescent="0.25">
      <c r="A28" s="92" t="s">
        <v>186</v>
      </c>
      <c r="B28" s="92" t="s">
        <v>187</v>
      </c>
      <c r="C28" s="93">
        <v>1.01844</v>
      </c>
      <c r="D28" s="93">
        <v>0</v>
      </c>
      <c r="E28" s="93">
        <v>1.01844</v>
      </c>
    </row>
    <row r="29" spans="1:5" s="1" customFormat="1" ht="21" customHeight="1" x14ac:dyDescent="0.25">
      <c r="A29" s="92" t="s">
        <v>188</v>
      </c>
      <c r="B29" s="92" t="s">
        <v>189</v>
      </c>
      <c r="C29" s="93">
        <v>1.2</v>
      </c>
      <c r="D29" s="93">
        <v>0</v>
      </c>
      <c r="E29" s="93">
        <v>1.2</v>
      </c>
    </row>
    <row r="30" spans="1:5" s="1" customFormat="1" ht="21" customHeight="1" x14ac:dyDescent="0.25">
      <c r="A30" s="92" t="s">
        <v>190</v>
      </c>
      <c r="B30" s="92" t="s">
        <v>191</v>
      </c>
      <c r="C30" s="93">
        <v>2.74</v>
      </c>
      <c r="D30" s="93">
        <v>0</v>
      </c>
      <c r="E30" s="93">
        <v>2.74</v>
      </c>
    </row>
    <row r="31" spans="1:5" s="1" customFormat="1" ht="21" customHeight="1" x14ac:dyDescent="0.25">
      <c r="A31" s="86" t="s">
        <v>192</v>
      </c>
      <c r="B31" s="91" t="s">
        <v>193</v>
      </c>
      <c r="C31" s="88">
        <v>2.4</v>
      </c>
      <c r="D31" s="89">
        <v>2.4</v>
      </c>
      <c r="E31" s="90">
        <v>0</v>
      </c>
    </row>
    <row r="32" spans="1:5" s="1" customFormat="1" ht="21" customHeight="1" x14ac:dyDescent="0.25">
      <c r="A32" s="92" t="s">
        <v>194</v>
      </c>
      <c r="B32" s="92" t="s">
        <v>195</v>
      </c>
      <c r="C32" s="93">
        <v>2.4</v>
      </c>
      <c r="D32" s="93">
        <v>2.4</v>
      </c>
      <c r="E32" s="93">
        <v>0</v>
      </c>
    </row>
    <row r="33" spans="1:7" s="1" customFormat="1" ht="15" x14ac:dyDescent="0.25"/>
    <row r="34" spans="1:7" s="1" customFormat="1" ht="21" customHeight="1" x14ac:dyDescent="0.25">
      <c r="A34" s="94"/>
      <c r="B34" s="94"/>
      <c r="C34" s="94"/>
      <c r="D34" s="94"/>
      <c r="E34" s="94"/>
      <c r="F34" s="94"/>
      <c r="G34" s="94"/>
    </row>
    <row r="35" spans="1:7" s="1" customFormat="1" ht="21" customHeight="1" x14ac:dyDescent="0.25">
      <c r="A35" s="94"/>
      <c r="B35" s="94"/>
      <c r="C35" s="94"/>
      <c r="D35" s="94"/>
      <c r="E35" s="94"/>
      <c r="F35" s="94"/>
      <c r="G35" s="94"/>
    </row>
    <row r="36" spans="1:7" s="1" customFormat="1" ht="21" customHeight="1" x14ac:dyDescent="0.25">
      <c r="A36" s="94"/>
      <c r="B36" s="94"/>
      <c r="C36" s="94"/>
      <c r="D36" s="94"/>
      <c r="E36" s="94"/>
      <c r="F36" s="94"/>
      <c r="G36" s="94"/>
    </row>
    <row r="37" spans="1:7" s="1" customFormat="1" ht="21" customHeight="1" x14ac:dyDescent="0.25">
      <c r="A37" s="94"/>
      <c r="B37" s="94"/>
      <c r="C37" s="94"/>
      <c r="D37" s="94"/>
      <c r="E37" s="94"/>
      <c r="F37" s="94"/>
      <c r="G37" s="94"/>
    </row>
    <row r="38" spans="1:7" s="1" customFormat="1" ht="21" customHeight="1" x14ac:dyDescent="0.25">
      <c r="A38" s="94"/>
      <c r="B38" s="94"/>
      <c r="C38" s="94"/>
      <c r="D38" s="94"/>
      <c r="E38" s="94"/>
      <c r="F38" s="94"/>
      <c r="G38" s="94"/>
    </row>
    <row r="39" spans="1:7" s="1" customFormat="1" ht="21" customHeight="1" x14ac:dyDescent="0.25">
      <c r="A39" s="94"/>
      <c r="B39" s="94"/>
      <c r="C39" s="94"/>
      <c r="D39" s="94"/>
      <c r="E39" s="94"/>
      <c r="F39" s="94"/>
      <c r="G39" s="94"/>
    </row>
    <row r="40" spans="1:7" s="1" customFormat="1" ht="21" customHeight="1" x14ac:dyDescent="0.25">
      <c r="A40" s="94"/>
      <c r="B40" s="94"/>
      <c r="C40" s="94"/>
      <c r="D40" s="94"/>
      <c r="E40" s="94"/>
      <c r="F40" s="94"/>
      <c r="G40" s="94"/>
    </row>
    <row r="41" spans="1:7" s="1" customFormat="1" ht="21" customHeight="1" x14ac:dyDescent="0.25">
      <c r="A41" s="94"/>
      <c r="B41" s="94"/>
      <c r="C41" s="94"/>
      <c r="D41" s="94"/>
      <c r="E41" s="94"/>
      <c r="F41" s="94"/>
      <c r="G41" s="94"/>
    </row>
    <row r="42" spans="1:7" s="1" customFormat="1" ht="15" x14ac:dyDescent="0.25">
      <c r="A42" s="94"/>
      <c r="B42" s="94"/>
      <c r="C42" s="94"/>
      <c r="D42" s="94"/>
      <c r="E42" s="94"/>
      <c r="F42" s="94"/>
      <c r="G42" s="94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EFBE-C9A4-48C7-9C5C-FB51F9FA93B7}">
  <dimension ref="A1:G11"/>
  <sheetViews>
    <sheetView showGridLines="0" tabSelected="1" workbookViewId="0">
      <selection activeCell="K15" sqref="K15"/>
    </sheetView>
  </sheetViews>
  <sheetFormatPr defaultRowHeight="12.75" customHeight="1" x14ac:dyDescent="0.25"/>
  <cols>
    <col min="1" max="1" width="21" style="1" customWidth="1"/>
    <col min="2" max="3" width="19.7109375" style="1" customWidth="1"/>
    <col min="4" max="4" width="21.85546875" style="1" customWidth="1"/>
    <col min="5" max="5" width="19.85546875" style="1" customWidth="1"/>
    <col min="6" max="6" width="30" style="1" customWidth="1"/>
    <col min="7" max="7" width="9.140625" style="1" customWidth="1"/>
  </cols>
  <sheetData>
    <row r="1" spans="1:6" s="1" customFormat="1" ht="18" customHeight="1" x14ac:dyDescent="0.25">
      <c r="A1" s="95"/>
    </row>
    <row r="2" spans="1:6" s="1" customFormat="1" ht="37.5" customHeight="1" x14ac:dyDescent="0.25">
      <c r="A2" s="130" t="s">
        <v>196</v>
      </c>
      <c r="B2" s="130"/>
      <c r="C2" s="130"/>
      <c r="D2" s="130"/>
      <c r="E2" s="130"/>
      <c r="F2" s="130"/>
    </row>
    <row r="3" spans="1:6" s="1" customFormat="1" ht="21" customHeight="1" x14ac:dyDescent="0.25">
      <c r="A3" s="96" t="s">
        <v>77</v>
      </c>
      <c r="F3" s="97" t="s">
        <v>197</v>
      </c>
    </row>
    <row r="4" spans="1:6" s="1" customFormat="1" ht="21" customHeight="1" x14ac:dyDescent="0.25">
      <c r="A4" s="131" t="s">
        <v>198</v>
      </c>
      <c r="B4" s="131" t="s">
        <v>199</v>
      </c>
      <c r="C4" s="132" t="s">
        <v>200</v>
      </c>
      <c r="D4" s="132"/>
      <c r="E4" s="132"/>
      <c r="F4" s="132" t="s">
        <v>201</v>
      </c>
    </row>
    <row r="5" spans="1:6" s="1" customFormat="1" ht="21" customHeight="1" x14ac:dyDescent="0.25">
      <c r="A5" s="131"/>
      <c r="B5" s="131"/>
      <c r="C5" s="98" t="s">
        <v>83</v>
      </c>
      <c r="D5" s="98" t="s">
        <v>202</v>
      </c>
      <c r="E5" s="98" t="s">
        <v>203</v>
      </c>
      <c r="F5" s="132"/>
    </row>
    <row r="6" spans="1:6" s="1" customFormat="1" ht="21" customHeight="1" x14ac:dyDescent="0.25">
      <c r="A6" s="99">
        <v>2.7</v>
      </c>
      <c r="B6" s="99">
        <v>0</v>
      </c>
      <c r="C6" s="99">
        <v>2.7</v>
      </c>
      <c r="D6" s="99">
        <v>0</v>
      </c>
      <c r="E6" s="99">
        <v>2.7</v>
      </c>
      <c r="F6" s="99">
        <v>0</v>
      </c>
    </row>
    <row r="7" spans="1:6" s="1" customFormat="1" ht="21" customHeight="1" x14ac:dyDescent="0.25"/>
    <row r="8" spans="1:6" s="1" customFormat="1" ht="21" customHeight="1" x14ac:dyDescent="0.25"/>
    <row r="9" spans="1:6" s="1" customFormat="1" ht="21" customHeight="1" x14ac:dyDescent="0.25"/>
    <row r="10" spans="1:6" s="1" customFormat="1" ht="21" customHeight="1" x14ac:dyDescent="0.25"/>
    <row r="11" spans="1:6" s="1" customFormat="1" ht="21" customHeight="1" x14ac:dyDescent="0.25"/>
  </sheetData>
  <sheetProtection formatCells="0" formatColumns="0" formatRows="0" insertColumns="0" insertRows="0" insertHyperlinks="0" deleteColumns="0" deleteRows="0" sort="0" autoFilter="0" pivotTables="0"/>
  <mergeCells count="5">
    <mergeCell ref="A2:F2"/>
    <mergeCell ref="A4:A5"/>
    <mergeCell ref="B4:B5"/>
    <mergeCell ref="C4:E4"/>
    <mergeCell ref="F4:F5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197C-472D-450C-A536-0EE70E643E41}">
  <dimension ref="A1:H14"/>
  <sheetViews>
    <sheetView workbookViewId="0"/>
  </sheetViews>
  <sheetFormatPr defaultRowHeight="12.75" customHeight="1" x14ac:dyDescent="0.25"/>
  <cols>
    <col min="1" max="1" width="18" style="1" customWidth="1"/>
    <col min="2" max="2" width="40.7109375" style="1" customWidth="1"/>
    <col min="3" max="5" width="22.85546875" style="1" customWidth="1"/>
    <col min="6" max="8" width="9.140625" style="1" customWidth="1"/>
  </cols>
  <sheetData>
    <row r="1" spans="1:7" s="1" customFormat="1" ht="16.5" customHeight="1" x14ac:dyDescent="0.25">
      <c r="A1" s="100"/>
      <c r="B1" s="101"/>
      <c r="C1" s="101"/>
      <c r="D1" s="101"/>
      <c r="E1" s="101"/>
      <c r="F1" s="101"/>
      <c r="G1" s="101"/>
    </row>
    <row r="2" spans="1:7" s="1" customFormat="1" ht="37.5" customHeight="1" x14ac:dyDescent="0.25">
      <c r="A2" s="133" t="s">
        <v>204</v>
      </c>
      <c r="B2" s="133"/>
      <c r="C2" s="133"/>
      <c r="D2" s="133"/>
      <c r="E2" s="133"/>
      <c r="F2" s="101"/>
      <c r="G2" s="101"/>
    </row>
    <row r="3" spans="1:7" s="1" customFormat="1" ht="21" customHeight="1" x14ac:dyDescent="0.25">
      <c r="A3" s="101" t="s">
        <v>77</v>
      </c>
      <c r="B3" s="101"/>
      <c r="C3" s="101"/>
      <c r="D3" s="101"/>
      <c r="E3" s="102" t="s">
        <v>2</v>
      </c>
      <c r="F3" s="101"/>
      <c r="G3" s="101"/>
    </row>
    <row r="4" spans="1:7" s="1" customFormat="1" ht="21" customHeight="1" x14ac:dyDescent="0.25">
      <c r="A4" s="134" t="s">
        <v>141</v>
      </c>
      <c r="B4" s="134" t="s">
        <v>102</v>
      </c>
      <c r="C4" s="134" t="s">
        <v>205</v>
      </c>
      <c r="D4" s="134"/>
      <c r="E4" s="134"/>
      <c r="F4" s="101"/>
      <c r="G4" s="101"/>
    </row>
    <row r="5" spans="1:7" s="1" customFormat="1" ht="21" customHeight="1" x14ac:dyDescent="0.25">
      <c r="A5" s="134"/>
      <c r="B5" s="134"/>
      <c r="C5" s="103" t="s">
        <v>80</v>
      </c>
      <c r="D5" s="103" t="s">
        <v>206</v>
      </c>
      <c r="E5" s="103" t="s">
        <v>207</v>
      </c>
      <c r="F5" s="101"/>
      <c r="G5" s="101"/>
    </row>
    <row r="6" spans="1:7" s="1" customFormat="1" ht="21" customHeight="1" x14ac:dyDescent="0.25">
      <c r="A6" s="101"/>
      <c r="B6" s="101"/>
      <c r="C6" s="101"/>
      <c r="D6" s="101"/>
      <c r="E6" s="101"/>
      <c r="F6" s="101"/>
      <c r="G6" s="101"/>
    </row>
    <row r="7" spans="1:7" s="1" customFormat="1" ht="21" customHeight="1" x14ac:dyDescent="0.25">
      <c r="A7" s="101"/>
      <c r="B7" s="101"/>
      <c r="C7" s="101"/>
      <c r="D7" s="101"/>
      <c r="E7" s="101"/>
      <c r="F7" s="101"/>
      <c r="G7" s="101"/>
    </row>
    <row r="8" spans="1:7" s="1" customFormat="1" ht="21" customHeight="1" x14ac:dyDescent="0.25">
      <c r="A8" s="101"/>
      <c r="B8" s="101"/>
      <c r="C8" s="101"/>
      <c r="D8" s="101"/>
      <c r="E8" s="101"/>
      <c r="F8" s="101"/>
      <c r="G8" s="101"/>
    </row>
    <row r="9" spans="1:7" s="1" customFormat="1" ht="21" customHeight="1" x14ac:dyDescent="0.25">
      <c r="A9" s="101"/>
      <c r="B9" s="101"/>
      <c r="C9" s="101"/>
      <c r="D9" s="101"/>
      <c r="E9" s="101"/>
      <c r="F9" s="101"/>
      <c r="G9" s="101"/>
    </row>
    <row r="10" spans="1:7" s="1" customFormat="1" ht="21" customHeight="1" x14ac:dyDescent="0.25">
      <c r="A10" s="101"/>
      <c r="B10" s="101"/>
      <c r="C10" s="101"/>
      <c r="D10" s="101"/>
      <c r="E10" s="101"/>
      <c r="F10" s="101"/>
      <c r="G10" s="101"/>
    </row>
    <row r="11" spans="1:7" s="1" customFormat="1" ht="21" customHeight="1" x14ac:dyDescent="0.25">
      <c r="A11" s="101"/>
      <c r="B11" s="101"/>
      <c r="C11" s="101"/>
      <c r="D11" s="101"/>
      <c r="E11" s="101"/>
      <c r="F11" s="101"/>
      <c r="G11" s="101"/>
    </row>
    <row r="12" spans="1:7" s="1" customFormat="1" ht="21" customHeight="1" x14ac:dyDescent="0.25">
      <c r="A12" s="101"/>
      <c r="B12" s="101"/>
      <c r="C12" s="101"/>
      <c r="D12" s="101"/>
      <c r="E12" s="101"/>
      <c r="F12" s="101"/>
      <c r="G12" s="101"/>
    </row>
    <row r="13" spans="1:7" s="1" customFormat="1" ht="21" customHeight="1" x14ac:dyDescent="0.25">
      <c r="A13" s="101"/>
      <c r="B13" s="101"/>
      <c r="C13" s="101"/>
      <c r="D13" s="101"/>
      <c r="E13" s="101"/>
      <c r="F13" s="101"/>
      <c r="G13" s="101"/>
    </row>
    <row r="14" spans="1:7" s="1" customFormat="1" ht="15" x14ac:dyDescent="0.25">
      <c r="A14" s="101"/>
      <c r="B14" s="101"/>
      <c r="C14" s="101"/>
      <c r="D14" s="101"/>
      <c r="E14" s="101"/>
      <c r="F14" s="101"/>
      <c r="G14" s="101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4:A5"/>
    <mergeCell ref="B4:B5"/>
    <mergeCell ref="C4:E4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3B7FB-EAB9-4783-98FF-C22E8C32005A}">
  <dimension ref="A1:O7"/>
  <sheetViews>
    <sheetView workbookViewId="0"/>
  </sheetViews>
  <sheetFormatPr defaultRowHeight="12.75" customHeight="1" x14ac:dyDescent="0.25"/>
  <cols>
    <col min="1" max="1" width="9.140625" style="1" customWidth="1"/>
    <col min="2" max="2" width="24.85546875" style="1" customWidth="1"/>
    <col min="3" max="3" width="22.28515625" style="1" customWidth="1"/>
    <col min="4" max="4" width="23.85546875" style="1" customWidth="1"/>
    <col min="5" max="5" width="21" style="1" customWidth="1"/>
    <col min="6" max="6" width="22" style="1" customWidth="1"/>
    <col min="7" max="7" width="15.140625" style="1" customWidth="1"/>
    <col min="8" max="8" width="13.5703125" style="1" customWidth="1"/>
    <col min="9" max="9" width="12.85546875" style="1" customWidth="1"/>
    <col min="10" max="10" width="10.5703125" style="1" customWidth="1"/>
    <col min="11" max="11" width="9.140625" style="1" customWidth="1"/>
    <col min="12" max="12" width="14.42578125" style="1" customWidth="1"/>
    <col min="13" max="13" width="10.42578125" style="1" customWidth="1"/>
    <col min="14" max="14" width="10" style="1" customWidth="1"/>
    <col min="15" max="15" width="9.140625" style="1" customWidth="1"/>
  </cols>
  <sheetData>
    <row r="1" spans="1:14" s="1" customFormat="1" ht="24" customHeight="1" x14ac:dyDescent="0.25">
      <c r="A1" s="136" t="s">
        <v>208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1" customFormat="1" ht="15.75" customHeight="1" x14ac:dyDescent="0.25">
      <c r="A2" s="104"/>
      <c r="N2" s="104" t="s">
        <v>209</v>
      </c>
    </row>
    <row r="3" spans="1:14" s="1" customFormat="1" ht="30" customHeight="1" x14ac:dyDescent="0.25">
      <c r="A3" s="135" t="s">
        <v>210</v>
      </c>
      <c r="B3" s="135" t="s">
        <v>104</v>
      </c>
      <c r="C3" s="135" t="s">
        <v>5</v>
      </c>
      <c r="D3" s="135" t="s">
        <v>211</v>
      </c>
      <c r="E3" s="135" t="s">
        <v>212</v>
      </c>
      <c r="F3" s="135" t="s">
        <v>213</v>
      </c>
      <c r="G3" s="135" t="s">
        <v>214</v>
      </c>
      <c r="H3" s="135" t="s">
        <v>215</v>
      </c>
      <c r="I3" s="135" t="s">
        <v>216</v>
      </c>
      <c r="J3" s="135" t="s">
        <v>217</v>
      </c>
      <c r="K3" s="135" t="s">
        <v>218</v>
      </c>
      <c r="L3" s="135" t="s">
        <v>219</v>
      </c>
      <c r="M3" s="135"/>
      <c r="N3" s="135"/>
    </row>
    <row r="4" spans="1:14" s="1" customFormat="1" ht="45" customHeight="1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05" t="s">
        <v>220</v>
      </c>
      <c r="M4" s="105" t="s">
        <v>221</v>
      </c>
      <c r="N4" s="105" t="s">
        <v>222</v>
      </c>
    </row>
    <row r="5" spans="1:14" s="1" customFormat="1" ht="16.5" customHeight="1" x14ac:dyDescent="0.25">
      <c r="A5" s="106">
        <v>1</v>
      </c>
      <c r="B5" s="106">
        <v>2</v>
      </c>
      <c r="C5" s="106">
        <v>3</v>
      </c>
      <c r="D5" s="106">
        <v>4</v>
      </c>
      <c r="E5" s="106">
        <v>5</v>
      </c>
      <c r="F5" s="106">
        <v>6</v>
      </c>
      <c r="G5" s="106">
        <v>7</v>
      </c>
      <c r="H5" s="106">
        <v>8</v>
      </c>
      <c r="I5" s="106">
        <v>9</v>
      </c>
      <c r="J5" s="106">
        <v>10</v>
      </c>
      <c r="K5" s="106">
        <v>11</v>
      </c>
      <c r="L5" s="106">
        <v>12</v>
      </c>
      <c r="M5" s="106">
        <v>13</v>
      </c>
      <c r="N5" s="106">
        <v>14</v>
      </c>
    </row>
    <row r="6" spans="1:14" s="1" customFormat="1" ht="15" x14ac:dyDescent="0.25"/>
    <row r="7" spans="1:14" s="1" customFormat="1" ht="15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</sheetData>
  <sheetProtection formatCells="0" formatColumns="0" formatRows="0" insertColumns="0" insertRows="0" insertHyperlinks="0" deleteColumns="0" deleteRows="0" sort="0" autoFilter="0" pivotTables="0"/>
  <mergeCells count="13">
    <mergeCell ref="J3:J4"/>
    <mergeCell ref="K3:K4"/>
    <mergeCell ref="L3:N3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28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1.部门收支总表</vt:lpstr>
      <vt:lpstr>2.收入总表</vt:lpstr>
      <vt:lpstr>3,.支出总表</vt:lpstr>
      <vt:lpstr>4.财政拨款收支总表</vt:lpstr>
      <vt:lpstr>5.一般公共预算支出</vt:lpstr>
      <vt:lpstr>6.基本支出</vt:lpstr>
      <vt:lpstr>7.三公</vt:lpstr>
      <vt:lpstr>8.政府性基金</vt:lpstr>
      <vt:lpstr>9.政府采购预算表</vt:lpstr>
      <vt:lpstr>10.项目支出表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2026-02-11T07:03:04Z</dcterms:created>
  <dcterms:modified xsi:type="dcterms:W3CDTF">2026-02-11T08:07:57Z</dcterms:modified>
</cp:coreProperties>
</file>