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Sheet1!$B$2:$B$3</definedName>
    <definedName name="_xlnm.Print_Area" localSheetId="0">Sheet1!$A$1:$P$38</definedName>
  </definedNames>
  <calcPr calcId="144525"/>
</workbook>
</file>

<file path=xl/sharedStrings.xml><?xml version="1.0" encoding="utf-8"?>
<sst xmlns="http://schemas.openxmlformats.org/spreadsheetml/2006/main" count="114" uniqueCount="112">
  <si>
    <t>2020年-2024年6月在潜江代理过进场交易项目的招标代理机构信息及业绩公示表</t>
  </si>
  <si>
    <t>序号</t>
  </si>
  <si>
    <t>代理机构名称</t>
  </si>
  <si>
    <t xml:space="preserve"> 联系人         联系电话</t>
  </si>
  <si>
    <t>地址</t>
  </si>
  <si>
    <t>代理项目个数</t>
  </si>
  <si>
    <t>代理项目金额（单位：万元）</t>
  </si>
  <si>
    <t>小计</t>
  </si>
  <si>
    <t>湖北鼎睿工程项目管理有限公司</t>
  </si>
  <si>
    <t>袁诗雨18872601170</t>
  </si>
  <si>
    <t>潜江市泰丰街道办事处棉原路4号教学仪器厂内2楼</t>
  </si>
  <si>
    <t>湖北志成工程造价咨询有限公司潜江分公司</t>
  </si>
  <si>
    <t>刘小红13593981938</t>
  </si>
  <si>
    <t>潜江市兴盛路41号</t>
  </si>
  <si>
    <t>湖北志典工程管理咨询有限公司</t>
  </si>
  <si>
    <t>刘华斌18995990023</t>
  </si>
  <si>
    <t>潜江市光彩建材城27栋3楼</t>
  </si>
  <si>
    <t>华伦中建建设股份有限公司潜江分公司</t>
  </si>
  <si>
    <t>李为明19986391991</t>
  </si>
  <si>
    <t>潜江市园林街道兴盛路38号</t>
  </si>
  <si>
    <t>湖北晟宇项目管理有限责任公司</t>
  </si>
  <si>
    <t>刘星月17307295211</t>
  </si>
  <si>
    <t>兴盛路128号</t>
  </si>
  <si>
    <t>湖北志信工程管理有限公司</t>
  </si>
  <si>
    <t>王慧芳13677280532</t>
  </si>
  <si>
    <t>潜江市光彩建材城21栋219</t>
  </si>
  <si>
    <t>苏世建设管理集团有限公司潜江分公司</t>
  </si>
  <si>
    <t>付林芝17707286819</t>
  </si>
  <si>
    <t>潜江市园林街道办事处紫月路6号四季友农贸市场商务中心2号楼5层东面</t>
  </si>
  <si>
    <t>潜江市盛世鑫程项目管理有限责任公司</t>
  </si>
  <si>
    <t>施晓翠13907221558</t>
  </si>
  <si>
    <t>潜江市园林街道办事处城南居委会4组34号</t>
  </si>
  <si>
    <t>湖北省弘裕项目管理有限公司</t>
  </si>
  <si>
    <t>陈诗文13477532088</t>
  </si>
  <si>
    <t>潜江市园林街道办事处梅苑古街东区南2栋102号</t>
  </si>
  <si>
    <t>湖北华博工程项目管理有限公司</t>
  </si>
  <si>
    <t>孙小春18202732269</t>
  </si>
  <si>
    <t>潜江市潜阳东路56号</t>
  </si>
  <si>
    <t>潜江市鲲展工程项目管理有限公司</t>
  </si>
  <si>
    <t>高春红19318072921</t>
  </si>
  <si>
    <t>潜江市园林街道办事处章华南路10号</t>
  </si>
  <si>
    <t>潜江农程工程管理咨询有限公司</t>
  </si>
  <si>
    <t>李红梅18972199583</t>
  </si>
  <si>
    <t>潜江市泰丰街道办事处红梅东路88号光彩建材城23栋101-102</t>
  </si>
  <si>
    <t>惠通建管科技有限公司</t>
  </si>
  <si>
    <t>李经纬18674144029</t>
  </si>
  <si>
    <t>潜江市泰丰街道办事处光彩建材城1栋2楼</t>
  </si>
  <si>
    <t>湖北腾升工程管理有限责任公司</t>
  </si>
  <si>
    <t>张新18872224233</t>
  </si>
  <si>
    <t>武汉市洪山区珞狮路290号</t>
  </si>
  <si>
    <t>湖北昌潜项目管理有限公司</t>
  </si>
  <si>
    <t>邹恭鹏15872947271</t>
  </si>
  <si>
    <t>湖北大有工程咨询有限公司潜江分公司</t>
  </si>
  <si>
    <t>赵晟婷13545961661</t>
  </si>
  <si>
    <t xml:space="preserve">潜江市园林街道办事处马家台居委会五组四季友农贸市场商务中心2号楼2层 </t>
  </si>
  <si>
    <t>湖北欣华工程咨询有限公司</t>
  </si>
  <si>
    <t>郭娜18972199666</t>
  </si>
  <si>
    <t>潜江市光彩建材城30栋3楼302</t>
  </si>
  <si>
    <t>湖北嘉名丰项目管理有限公司潜江分公司</t>
  </si>
  <si>
    <t>王丽红13593946630</t>
  </si>
  <si>
    <t>潜江市泰丰街道红梅路金色公馆1-104</t>
  </si>
  <si>
    <t>湖北昱华项目管理有限责任公司</t>
  </si>
  <si>
    <t>黄雪琴 15392902177</t>
  </si>
  <si>
    <t>潜江市章华南路42号综合办公楼9楼</t>
  </si>
  <si>
    <t>湖北意达工程项目管理有限公司</t>
  </si>
  <si>
    <t>彭婉莹13997987112</t>
  </si>
  <si>
    <t>潜江市泰丰街道办事处光彩建材城32栋201</t>
  </si>
  <si>
    <t>潜江市至德立成工程项目管理有限公司</t>
  </si>
  <si>
    <t>袁艳13593987088</t>
  </si>
  <si>
    <t>潜江市园林街道办事处南浦路集贤西街1号</t>
  </si>
  <si>
    <t>湖北名达工程咨询有限责任公司潜江分公司</t>
  </si>
  <si>
    <t>张志刚 3506661</t>
  </si>
  <si>
    <t>潜江市园林街道办事处马家台居委会十二组复兴路北巷2号二楼</t>
  </si>
  <si>
    <t>湖北良泰工程管理有限公司</t>
  </si>
  <si>
    <t>刘娅13593985258</t>
  </si>
  <si>
    <t>潜江市园林办事处紫月东路5号潜江碧桂园门面D3-101</t>
  </si>
  <si>
    <t>湖北众恒永业工程项目管理有限公司</t>
  </si>
  <si>
    <t>段立娟15629298789</t>
  </si>
  <si>
    <t>潜江市育才路20号</t>
  </si>
  <si>
    <t>湖北铭荣工程项目管理有限公司</t>
  </si>
  <si>
    <t>陈丽15027282345</t>
  </si>
  <si>
    <t>潜江市泰丰办事处光彩建材城27栋2楼</t>
  </si>
  <si>
    <t>湖北冠一工程项目管理有限公司</t>
  </si>
  <si>
    <t>王秀荣13972928499</t>
  </si>
  <si>
    <t>潜江市潜阳西路18号星程酒店6楼</t>
  </si>
  <si>
    <t>国鼎和诚项目管理集团有限公司</t>
  </si>
  <si>
    <t>张睿13886954060</t>
  </si>
  <si>
    <t>湖北省潜江市园林办事处马家台</t>
  </si>
  <si>
    <t>中乾立源工程咨询有限公司</t>
  </si>
  <si>
    <t>张露18272403051</t>
  </si>
  <si>
    <t>湖北省潜江市园林办事处马家台村</t>
  </si>
  <si>
    <t>湖北省成套招标股份有限公司</t>
  </si>
  <si>
    <t>张锐13554060250</t>
  </si>
  <si>
    <t>武汉市武昌区东湖西路特2号平安财富中心B座10楼</t>
  </si>
  <si>
    <t>湖南立和项目管理有限公司</t>
  </si>
  <si>
    <t>董童18672826786</t>
  </si>
  <si>
    <t>潜江市园林办事处马家台村</t>
  </si>
  <si>
    <t>建韵工程咨询有限公司</t>
  </si>
  <si>
    <t>郑尹方18972613556</t>
  </si>
  <si>
    <t>潜江市兴盛路128号</t>
  </si>
  <si>
    <t>湖北潜泰工程此项目管理有限公司</t>
  </si>
  <si>
    <t>魏霞15027285664</t>
  </si>
  <si>
    <t>潜江市光彩建材城4栋206</t>
  </si>
  <si>
    <t>邦代建项目管理湖北有限公司</t>
  </si>
  <si>
    <t>李敏19318065419</t>
  </si>
  <si>
    <t>潜江市光彩建材城38栋</t>
  </si>
  <si>
    <t>华杰工程咨询有限公司</t>
  </si>
  <si>
    <t>夏慧文13886144210</t>
  </si>
  <si>
    <t>武汉市硚口区硚口路160号武汉城市广场A座19层</t>
  </si>
  <si>
    <t>北京北卫旭博工程咨询有限公司</t>
  </si>
  <si>
    <t>孙大彬3872666953</t>
  </si>
  <si>
    <t>北京市丰台区丰台北路32号8幢8101室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</si>
</sst>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20"/>
      <color theme="1"/>
      <name val="方正小标宋简体"/>
      <charset val="134"/>
    </font>
    <font>
      <sz val="16"/>
      <color theme="1"/>
      <name val="方正小标宋简体"/>
      <charset val="134"/>
    </font>
    <font>
      <b/>
      <sz val="11"/>
      <color theme="1"/>
      <name val="黑体"/>
      <charset val="134"/>
    </font>
    <font>
      <b/>
      <sz val="12"/>
      <color theme="1"/>
      <name val="黑体"/>
      <charset val="134"/>
    </font>
    <font>
      <sz val="10"/>
      <color theme="1"/>
      <name val="华文仿宋"/>
      <charset val="134"/>
    </font>
    <font>
      <sz val="10"/>
      <name val="华文仿宋"/>
      <charset val="134"/>
    </font>
    <font>
      <sz val="10"/>
      <color rgb="FF000000"/>
      <name val="华文仿宋"/>
      <charset val="134"/>
    </font>
    <font>
      <sz val="10"/>
      <color rgb="FF333333"/>
      <name val="华文仿宋"/>
      <charset val="134"/>
    </font>
    <font>
      <b/>
      <sz val="16"/>
      <color theme="1"/>
      <name val="方正小标宋简体"/>
      <charset val="134"/>
    </font>
    <font>
      <b/>
      <sz val="1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6" tint="0.799982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5"/>
      </bottom>
      <diagonal/>
    </border>
  </borders>
  <cellStyleXfs count="49">
    <xf numFmtId="0" fontId="0" fillId="0" borderId="0">
      <alignment vertical="center"/>
    </xf>
    <xf numFmtId="0" fontId="16" fillId="27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9" fillId="25" borderId="7" applyNumberFormat="false" applyAlignment="false" applyProtection="false">
      <alignment vertical="center"/>
    </xf>
    <xf numFmtId="0" fontId="30" fillId="0" borderId="4" applyNumberFormat="false" applyFill="false" applyAlignment="false" applyProtection="false">
      <alignment vertical="center"/>
    </xf>
    <xf numFmtId="0" fontId="31" fillId="28" borderId="8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4" fillId="19" borderId="6" applyNumberFormat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32" fillId="19" borderId="8" applyNumberFormat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0" fillId="7" borderId="3" applyNumberFormat="false" applyFont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0" borderId="2" applyNumberFormat="false" applyFill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26" fillId="23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</cellStyleXfs>
  <cellXfs count="30">
    <xf numFmtId="0" fontId="0" fillId="0" borderId="0" xfId="0" applyFill="true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0" fillId="0" borderId="0" xfId="0" applyAlignment="true">
      <alignment horizontal="center" vertical="center" wrapText="true"/>
    </xf>
    <xf numFmtId="0" fontId="1" fillId="0" borderId="0" xfId="0" applyFont="true" applyAlignment="true">
      <alignment horizontal="center" vertical="center" wrapText="true"/>
    </xf>
    <xf numFmtId="0" fontId="4" fillId="0" borderId="1" xfId="0" applyNumberFormat="true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/>
    </xf>
    <xf numFmtId="0" fontId="8" fillId="0" borderId="1" xfId="0" applyNumberFormat="true" applyFont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NumberFormat="true" applyFont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wrapText="true"/>
    </xf>
    <xf numFmtId="0" fontId="10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center" vertical="center" wrapText="true"/>
    </xf>
    <xf numFmtId="0" fontId="12" fillId="0" borderId="1" xfId="0" applyFont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0" fillId="0" borderId="0" xfId="0" applyNumberForma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13" fillId="0" borderId="0" xfId="0" applyFont="true" applyFill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W85"/>
  <sheetViews>
    <sheetView tabSelected="1" view="pageBreakPreview" zoomScaleNormal="100" zoomScaleSheetLayoutView="100" workbookViewId="0">
      <pane ySplit="3" topLeftCell="A8" activePane="bottomLeft" state="frozen"/>
      <selection/>
      <selection pane="bottomLeft" activeCell="Q1" sqref="Q$1:Q$1048576"/>
    </sheetView>
  </sheetViews>
  <sheetFormatPr defaultColWidth="9" defaultRowHeight="14.25"/>
  <cols>
    <col min="1" max="1" width="4.625" style="4" customWidth="true"/>
    <col min="2" max="2" width="24" style="4" customWidth="true"/>
    <col min="3" max="3" width="14.25" style="4" customWidth="true"/>
    <col min="4" max="4" width="18" style="4" customWidth="true"/>
    <col min="5" max="9" width="5.375" style="4" customWidth="true"/>
    <col min="10" max="10" width="4.625" style="5" customWidth="true"/>
    <col min="11" max="11" width="10.125" style="4" customWidth="true"/>
    <col min="12" max="12" width="12.375" style="4" customWidth="true"/>
    <col min="13" max="14" width="11.125" style="4" customWidth="true"/>
    <col min="15" max="15" width="10.125" style="4" customWidth="true"/>
    <col min="16" max="16" width="12.875" style="5" customWidth="true"/>
    <col min="17" max="17" width="9.25" style="4"/>
    <col min="18" max="23" width="9" style="4"/>
  </cols>
  <sheetData>
    <row r="1" ht="47" customHeight="true" spans="1:16">
      <c r="A1" s="6" t="s">
        <v>0</v>
      </c>
      <c r="B1" s="7"/>
      <c r="C1" s="7"/>
      <c r="D1" s="7"/>
      <c r="E1" s="7"/>
      <c r="F1" s="7"/>
      <c r="G1" s="7"/>
      <c r="H1" s="7"/>
      <c r="I1" s="7"/>
      <c r="J1" s="23"/>
      <c r="K1" s="7"/>
      <c r="L1" s="7"/>
      <c r="M1" s="7"/>
      <c r="N1" s="7"/>
      <c r="O1" s="7"/>
      <c r="P1" s="23"/>
    </row>
    <row r="2" s="1" customFormat="true" ht="26" customHeight="true" spans="1:23">
      <c r="A2" s="8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0"/>
      <c r="G2" s="10"/>
      <c r="H2" s="10"/>
      <c r="I2" s="10"/>
      <c r="J2" s="10"/>
      <c r="K2" s="10" t="s">
        <v>6</v>
      </c>
      <c r="L2" s="10"/>
      <c r="M2" s="10"/>
      <c r="N2" s="10"/>
      <c r="O2" s="10"/>
      <c r="P2" s="10"/>
      <c r="Q2" s="5"/>
      <c r="R2" s="5"/>
      <c r="S2" s="5"/>
      <c r="T2" s="5"/>
      <c r="U2" s="5"/>
      <c r="V2" s="5"/>
      <c r="W2" s="5"/>
    </row>
    <row r="3" s="1" customFormat="true" ht="31.5" spans="1:23">
      <c r="A3" s="8"/>
      <c r="B3" s="9"/>
      <c r="C3" s="9"/>
      <c r="D3" s="10"/>
      <c r="E3" s="10">
        <v>2020</v>
      </c>
      <c r="F3" s="10">
        <v>2021</v>
      </c>
      <c r="G3" s="10">
        <v>2022</v>
      </c>
      <c r="H3" s="10">
        <v>2023</v>
      </c>
      <c r="I3" s="10">
        <v>2024</v>
      </c>
      <c r="J3" s="10" t="s">
        <v>7</v>
      </c>
      <c r="K3" s="10">
        <v>2020</v>
      </c>
      <c r="L3" s="10">
        <v>2021</v>
      </c>
      <c r="M3" s="10">
        <v>2022</v>
      </c>
      <c r="N3" s="10">
        <v>2023</v>
      </c>
      <c r="O3" s="10">
        <v>2024</v>
      </c>
      <c r="P3" s="25" t="s">
        <v>7</v>
      </c>
      <c r="Q3" s="5"/>
      <c r="R3" s="5"/>
      <c r="S3" s="5"/>
      <c r="T3" s="5"/>
      <c r="U3" s="5"/>
      <c r="V3" s="5"/>
      <c r="W3" s="5"/>
    </row>
    <row r="4" s="2" customFormat="true" ht="25" customHeight="true" spans="1:23">
      <c r="A4" s="11">
        <v>1</v>
      </c>
      <c r="B4" s="12" t="s">
        <v>8</v>
      </c>
      <c r="C4" s="12" t="s">
        <v>9</v>
      </c>
      <c r="D4" s="13" t="s">
        <v>10</v>
      </c>
      <c r="E4" s="13">
        <v>2</v>
      </c>
      <c r="F4" s="13">
        <v>8</v>
      </c>
      <c r="G4" s="11">
        <v>7</v>
      </c>
      <c r="H4" s="13">
        <v>10</v>
      </c>
      <c r="I4" s="13">
        <v>2</v>
      </c>
      <c r="J4" s="13">
        <v>29</v>
      </c>
      <c r="K4" s="13">
        <v>897.27711</v>
      </c>
      <c r="L4" s="13">
        <v>12330.073356</v>
      </c>
      <c r="M4" s="13">
        <v>9342.956672</v>
      </c>
      <c r="N4" s="13">
        <v>23495.217745</v>
      </c>
      <c r="O4" s="13">
        <v>24017.681427</v>
      </c>
      <c r="P4" s="13">
        <f>K4+L4+M4+N4+O4</f>
        <v>70083.20631</v>
      </c>
      <c r="Q4" s="27"/>
      <c r="R4" s="27"/>
      <c r="S4" s="27"/>
      <c r="T4" s="27"/>
      <c r="U4" s="27"/>
      <c r="V4" s="27"/>
      <c r="W4" s="27"/>
    </row>
    <row r="5" s="1" customFormat="true" ht="25" customHeight="true" spans="1:23">
      <c r="A5" s="11">
        <v>2</v>
      </c>
      <c r="B5" s="12" t="s">
        <v>11</v>
      </c>
      <c r="C5" s="12" t="s">
        <v>12</v>
      </c>
      <c r="D5" s="14" t="s">
        <v>13</v>
      </c>
      <c r="E5" s="14">
        <v>0</v>
      </c>
      <c r="F5" s="14">
        <v>0</v>
      </c>
      <c r="G5" s="14">
        <v>0</v>
      </c>
      <c r="H5" s="14">
        <v>0</v>
      </c>
      <c r="I5" s="14">
        <v>1</v>
      </c>
      <c r="J5" s="14">
        <v>1</v>
      </c>
      <c r="K5" s="14">
        <v>0</v>
      </c>
      <c r="L5" s="14">
        <v>0</v>
      </c>
      <c r="M5" s="14">
        <v>0</v>
      </c>
      <c r="N5" s="14">
        <v>0</v>
      </c>
      <c r="O5" s="14">
        <v>625.87</v>
      </c>
      <c r="P5" s="14">
        <v>625.87</v>
      </c>
      <c r="Q5" s="5"/>
      <c r="R5" s="5"/>
      <c r="S5" s="5"/>
      <c r="T5" s="5"/>
      <c r="U5" s="5"/>
      <c r="V5" s="5"/>
      <c r="W5" s="5"/>
    </row>
    <row r="6" s="1" customFormat="true" ht="25" customHeight="true" spans="1:23">
      <c r="A6" s="11">
        <v>3</v>
      </c>
      <c r="B6" s="12" t="s">
        <v>14</v>
      </c>
      <c r="C6" s="12" t="s">
        <v>15</v>
      </c>
      <c r="D6" s="14" t="s">
        <v>16</v>
      </c>
      <c r="E6" s="14">
        <v>1</v>
      </c>
      <c r="F6" s="14">
        <v>1</v>
      </c>
      <c r="G6" s="14">
        <v>9</v>
      </c>
      <c r="H6" s="14">
        <v>1</v>
      </c>
      <c r="I6" s="14">
        <v>1</v>
      </c>
      <c r="J6" s="14">
        <v>13</v>
      </c>
      <c r="K6" s="14">
        <v>96.238754</v>
      </c>
      <c r="L6" s="14">
        <v>577.329852</v>
      </c>
      <c r="M6" s="14">
        <v>4659.89371</v>
      </c>
      <c r="N6" s="14">
        <v>5961.84348</v>
      </c>
      <c r="O6" s="14">
        <v>42500</v>
      </c>
      <c r="P6" s="13">
        <f>SUM(K6:O6)</f>
        <v>53795.305796</v>
      </c>
      <c r="Q6" s="5"/>
      <c r="R6" s="5"/>
      <c r="S6" s="5"/>
      <c r="T6" s="5"/>
      <c r="U6" s="5"/>
      <c r="V6" s="5"/>
      <c r="W6" s="5"/>
    </row>
    <row r="7" s="1" customFormat="true" ht="25" customHeight="true" spans="1:23">
      <c r="A7" s="11">
        <v>4</v>
      </c>
      <c r="B7" s="12" t="s">
        <v>17</v>
      </c>
      <c r="C7" s="12" t="s">
        <v>18</v>
      </c>
      <c r="D7" s="14" t="s">
        <v>19</v>
      </c>
      <c r="E7" s="14">
        <v>0</v>
      </c>
      <c r="F7" s="14">
        <v>0</v>
      </c>
      <c r="G7" s="14">
        <v>0</v>
      </c>
      <c r="H7" s="14">
        <v>0</v>
      </c>
      <c r="I7" s="14">
        <v>4</v>
      </c>
      <c r="J7" s="14">
        <v>4</v>
      </c>
      <c r="K7" s="14">
        <v>0</v>
      </c>
      <c r="L7" s="14">
        <v>0</v>
      </c>
      <c r="M7" s="14">
        <v>0</v>
      </c>
      <c r="N7" s="14">
        <v>0</v>
      </c>
      <c r="O7" s="14">
        <v>1153.56</v>
      </c>
      <c r="P7" s="14">
        <v>1153.56</v>
      </c>
      <c r="Q7" s="5"/>
      <c r="R7" s="5"/>
      <c r="S7" s="5"/>
      <c r="T7" s="5"/>
      <c r="U7" s="5"/>
      <c r="V7" s="5"/>
      <c r="W7" s="5"/>
    </row>
    <row r="8" s="1" customFormat="true" ht="25" customHeight="true" spans="1:23">
      <c r="A8" s="11">
        <v>5</v>
      </c>
      <c r="B8" s="12" t="s">
        <v>20</v>
      </c>
      <c r="C8" s="12" t="s">
        <v>21</v>
      </c>
      <c r="D8" s="14" t="s">
        <v>22</v>
      </c>
      <c r="E8" s="14">
        <v>0</v>
      </c>
      <c r="F8" s="14">
        <v>0</v>
      </c>
      <c r="G8" s="14">
        <v>0</v>
      </c>
      <c r="H8" s="14">
        <v>1</v>
      </c>
      <c r="I8" s="14">
        <v>0</v>
      </c>
      <c r="J8" s="14">
        <v>1</v>
      </c>
      <c r="K8" s="14">
        <v>0</v>
      </c>
      <c r="L8" s="14">
        <v>0</v>
      </c>
      <c r="M8" s="14">
        <v>0</v>
      </c>
      <c r="N8" s="14">
        <v>12681.63</v>
      </c>
      <c r="O8" s="14">
        <v>0</v>
      </c>
      <c r="P8" s="14">
        <v>12681.63</v>
      </c>
      <c r="Q8" s="5"/>
      <c r="R8" s="5"/>
      <c r="S8" s="5"/>
      <c r="T8" s="5"/>
      <c r="U8" s="5"/>
      <c r="V8" s="5"/>
      <c r="W8" s="5"/>
    </row>
    <row r="9" s="1" customFormat="true" ht="25" customHeight="true" spans="1:23">
      <c r="A9" s="11">
        <v>6</v>
      </c>
      <c r="B9" s="12" t="s">
        <v>23</v>
      </c>
      <c r="C9" s="12" t="s">
        <v>24</v>
      </c>
      <c r="D9" s="14" t="s">
        <v>25</v>
      </c>
      <c r="E9" s="15">
        <v>0</v>
      </c>
      <c r="F9" s="15">
        <v>4</v>
      </c>
      <c r="G9" s="15">
        <v>5</v>
      </c>
      <c r="H9" s="15">
        <v>13</v>
      </c>
      <c r="I9" s="15">
        <v>2</v>
      </c>
      <c r="J9" s="14">
        <v>24</v>
      </c>
      <c r="K9" s="15">
        <v>0</v>
      </c>
      <c r="L9" s="15">
        <v>4721.24</v>
      </c>
      <c r="M9" s="15">
        <v>10124.42</v>
      </c>
      <c r="N9" s="15">
        <v>31752.0636</v>
      </c>
      <c r="O9" s="15">
        <v>565.6912</v>
      </c>
      <c r="P9" s="15">
        <v>47163.4148</v>
      </c>
      <c r="Q9" s="5"/>
      <c r="R9" s="5"/>
      <c r="S9" s="5"/>
      <c r="T9" s="5"/>
      <c r="U9" s="5"/>
      <c r="V9" s="5"/>
      <c r="W9" s="5"/>
    </row>
    <row r="10" s="1" customFormat="true" ht="25" customHeight="true" spans="1:23">
      <c r="A10" s="11">
        <v>7</v>
      </c>
      <c r="B10" s="15" t="s">
        <v>26</v>
      </c>
      <c r="C10" s="15" t="s">
        <v>27</v>
      </c>
      <c r="D10" s="15" t="s">
        <v>28</v>
      </c>
      <c r="E10" s="15">
        <v>0</v>
      </c>
      <c r="F10" s="15">
        <v>0</v>
      </c>
      <c r="G10" s="15">
        <v>0</v>
      </c>
      <c r="H10" s="15">
        <v>1</v>
      </c>
      <c r="I10" s="15">
        <v>0</v>
      </c>
      <c r="J10" s="15">
        <v>1</v>
      </c>
      <c r="K10" s="15">
        <v>0</v>
      </c>
      <c r="L10" s="15">
        <v>0</v>
      </c>
      <c r="M10" s="15">
        <v>0</v>
      </c>
      <c r="N10" s="15">
        <v>13716.05</v>
      </c>
      <c r="O10" s="15">
        <v>0</v>
      </c>
      <c r="P10" s="15">
        <v>13716.05</v>
      </c>
      <c r="Q10" s="5"/>
      <c r="R10" s="5"/>
      <c r="S10" s="5"/>
      <c r="T10" s="5"/>
      <c r="U10" s="5"/>
      <c r="V10" s="5"/>
      <c r="W10" s="5"/>
    </row>
    <row r="11" s="1" customFormat="true" ht="25" customHeight="true" spans="1:23">
      <c r="A11" s="11">
        <v>8</v>
      </c>
      <c r="B11" s="15" t="s">
        <v>29</v>
      </c>
      <c r="C11" s="15" t="s">
        <v>30</v>
      </c>
      <c r="D11" s="15" t="s">
        <v>31</v>
      </c>
      <c r="E11" s="15">
        <v>0</v>
      </c>
      <c r="F11" s="15">
        <v>0</v>
      </c>
      <c r="G11" s="15">
        <v>5</v>
      </c>
      <c r="H11" s="15">
        <v>5</v>
      </c>
      <c r="I11" s="15">
        <v>2</v>
      </c>
      <c r="J11" s="15">
        <v>12</v>
      </c>
      <c r="K11" s="15">
        <v>0</v>
      </c>
      <c r="L11" s="15">
        <v>0</v>
      </c>
      <c r="M11" s="15">
        <v>17150.05</v>
      </c>
      <c r="N11" s="15">
        <v>157013.47</v>
      </c>
      <c r="O11" s="15">
        <v>959.6</v>
      </c>
      <c r="P11" s="15">
        <v>175123.12</v>
      </c>
      <c r="Q11" s="5"/>
      <c r="R11" s="5"/>
      <c r="S11" s="5"/>
      <c r="T11" s="5"/>
      <c r="U11" s="5"/>
      <c r="V11" s="5"/>
      <c r="W11" s="5"/>
    </row>
    <row r="12" s="1" customFormat="true" ht="25" customHeight="true" spans="1:23">
      <c r="A12" s="11">
        <v>9</v>
      </c>
      <c r="B12" s="12" t="s">
        <v>32</v>
      </c>
      <c r="C12" s="12" t="s">
        <v>33</v>
      </c>
      <c r="D12" s="14" t="s">
        <v>34</v>
      </c>
      <c r="E12" s="14">
        <v>0</v>
      </c>
      <c r="F12" s="14">
        <v>0</v>
      </c>
      <c r="G12" s="14">
        <v>0</v>
      </c>
      <c r="H12" s="14">
        <v>0</v>
      </c>
      <c r="I12" s="14">
        <v>2</v>
      </c>
      <c r="J12" s="14">
        <v>2</v>
      </c>
      <c r="K12" s="14">
        <v>0</v>
      </c>
      <c r="L12" s="14">
        <v>0</v>
      </c>
      <c r="M12" s="14">
        <v>0</v>
      </c>
      <c r="N12" s="14">
        <v>0</v>
      </c>
      <c r="O12" s="14">
        <v>8119.01771</v>
      </c>
      <c r="P12" s="13">
        <v>8119.01771</v>
      </c>
      <c r="Q12" s="5"/>
      <c r="R12" s="5"/>
      <c r="S12" s="5"/>
      <c r="T12" s="5"/>
      <c r="U12" s="5"/>
      <c r="V12" s="5"/>
      <c r="W12" s="5"/>
    </row>
    <row r="13" s="1" customFormat="true" ht="25" customHeight="true" spans="1:23">
      <c r="A13" s="11">
        <v>10</v>
      </c>
      <c r="B13" s="12" t="s">
        <v>35</v>
      </c>
      <c r="C13" s="12" t="s">
        <v>36</v>
      </c>
      <c r="D13" s="14" t="s">
        <v>37</v>
      </c>
      <c r="E13" s="13">
        <v>0</v>
      </c>
      <c r="F13" s="13">
        <v>0</v>
      </c>
      <c r="G13" s="14">
        <v>3</v>
      </c>
      <c r="H13" s="14">
        <v>12</v>
      </c>
      <c r="I13" s="14">
        <v>23</v>
      </c>
      <c r="J13" s="14">
        <v>38</v>
      </c>
      <c r="K13" s="13">
        <v>0</v>
      </c>
      <c r="L13" s="13">
        <v>0</v>
      </c>
      <c r="M13" s="14">
        <v>16362</v>
      </c>
      <c r="N13" s="14">
        <v>21690.34</v>
      </c>
      <c r="O13" s="14">
        <v>59494.1</v>
      </c>
      <c r="P13" s="14">
        <v>97546.44</v>
      </c>
      <c r="Q13" s="5"/>
      <c r="R13" s="5"/>
      <c r="S13" s="5"/>
      <c r="T13" s="5"/>
      <c r="U13" s="5"/>
      <c r="V13" s="5"/>
      <c r="W13" s="5"/>
    </row>
    <row r="14" s="1" customFormat="true" ht="25" customHeight="true" spans="1:23">
      <c r="A14" s="11">
        <v>11</v>
      </c>
      <c r="B14" s="12" t="s">
        <v>38</v>
      </c>
      <c r="C14" s="16" t="s">
        <v>39</v>
      </c>
      <c r="D14" s="14" t="s">
        <v>40</v>
      </c>
      <c r="E14" s="15">
        <v>0</v>
      </c>
      <c r="F14" s="15">
        <v>0</v>
      </c>
      <c r="G14" s="15">
        <v>0</v>
      </c>
      <c r="H14" s="15">
        <v>2</v>
      </c>
      <c r="I14" s="15">
        <v>2</v>
      </c>
      <c r="J14" s="15">
        <v>4</v>
      </c>
      <c r="K14" s="15">
        <v>0</v>
      </c>
      <c r="L14" s="15">
        <v>0</v>
      </c>
      <c r="M14" s="15">
        <v>0</v>
      </c>
      <c r="N14" s="15">
        <v>2518.855895</v>
      </c>
      <c r="O14" s="15">
        <v>1927.448077</v>
      </c>
      <c r="P14" s="15">
        <v>4446.30398</v>
      </c>
      <c r="Q14" s="5"/>
      <c r="R14" s="5"/>
      <c r="S14" s="5"/>
      <c r="T14" s="5"/>
      <c r="U14" s="5"/>
      <c r="V14" s="5"/>
      <c r="W14" s="5"/>
    </row>
    <row r="15" s="1" customFormat="true" ht="25" customHeight="true" spans="1:23">
      <c r="A15" s="11">
        <v>12</v>
      </c>
      <c r="B15" s="17" t="s">
        <v>41</v>
      </c>
      <c r="C15" s="12" t="s">
        <v>42</v>
      </c>
      <c r="D15" s="14" t="s">
        <v>43</v>
      </c>
      <c r="E15" s="14">
        <v>0</v>
      </c>
      <c r="F15" s="14">
        <v>0</v>
      </c>
      <c r="G15" s="14">
        <v>0</v>
      </c>
      <c r="H15" s="14">
        <v>0</v>
      </c>
      <c r="I15" s="14">
        <v>10</v>
      </c>
      <c r="J15" s="14">
        <v>10</v>
      </c>
      <c r="K15" s="14">
        <v>0</v>
      </c>
      <c r="L15" s="14">
        <v>0</v>
      </c>
      <c r="M15" s="14">
        <v>0</v>
      </c>
      <c r="N15" s="14">
        <v>0</v>
      </c>
      <c r="O15" s="14">
        <v>8187.975668</v>
      </c>
      <c r="P15" s="14">
        <v>8187.975668</v>
      </c>
      <c r="Q15" s="5"/>
      <c r="R15" s="5"/>
      <c r="S15" s="5"/>
      <c r="T15" s="5"/>
      <c r="U15" s="5"/>
      <c r="V15" s="5"/>
      <c r="W15" s="5"/>
    </row>
    <row r="16" s="1" customFormat="true" ht="25" customHeight="true" spans="1:23">
      <c r="A16" s="11">
        <v>13</v>
      </c>
      <c r="B16" s="12" t="s">
        <v>44</v>
      </c>
      <c r="C16" s="12" t="s">
        <v>45</v>
      </c>
      <c r="D16" s="14" t="s">
        <v>46</v>
      </c>
      <c r="E16" s="14">
        <v>4</v>
      </c>
      <c r="F16" s="14">
        <v>2</v>
      </c>
      <c r="G16" s="14">
        <v>5</v>
      </c>
      <c r="H16" s="14">
        <v>4</v>
      </c>
      <c r="I16" s="14">
        <v>1</v>
      </c>
      <c r="J16" s="14">
        <f>E16+F16+G16+H16+I16</f>
        <v>16</v>
      </c>
      <c r="K16" s="13">
        <f>244.7+100+171.46+60</f>
        <v>576.16</v>
      </c>
      <c r="L16" s="14">
        <f>266+175</f>
        <v>441</v>
      </c>
      <c r="M16" s="13">
        <f>8247.32+2035.91+30000+269.7+1832.92</f>
        <v>42385.85</v>
      </c>
      <c r="N16" s="14">
        <f>4635.62+838.07+994.12+7856.88</f>
        <v>14324.69</v>
      </c>
      <c r="O16" s="14">
        <v>13854.62</v>
      </c>
      <c r="P16" s="14">
        <f>K16+L16+M16+N16+O16</f>
        <v>71582.32</v>
      </c>
      <c r="Q16" s="5"/>
      <c r="R16" s="5"/>
      <c r="S16" s="5"/>
      <c r="T16" s="5"/>
      <c r="U16" s="5"/>
      <c r="V16" s="5"/>
      <c r="W16" s="5"/>
    </row>
    <row r="17" s="1" customFormat="true" ht="25" customHeight="true" spans="1:23">
      <c r="A17" s="11">
        <v>14</v>
      </c>
      <c r="B17" s="12" t="s">
        <v>47</v>
      </c>
      <c r="C17" s="16" t="s">
        <v>48</v>
      </c>
      <c r="D17" s="14" t="s">
        <v>49</v>
      </c>
      <c r="E17" s="14">
        <v>8</v>
      </c>
      <c r="F17" s="14">
        <v>7</v>
      </c>
      <c r="G17" s="14">
        <v>5</v>
      </c>
      <c r="H17" s="14">
        <v>0</v>
      </c>
      <c r="I17" s="14">
        <v>5</v>
      </c>
      <c r="J17" s="14">
        <v>23</v>
      </c>
      <c r="K17" s="14">
        <v>1459.8</v>
      </c>
      <c r="L17" s="14">
        <v>2972.88</v>
      </c>
      <c r="M17" s="14">
        <v>8668.09</v>
      </c>
      <c r="N17" s="14">
        <v>0</v>
      </c>
      <c r="O17" s="14">
        <v>29797.36</v>
      </c>
      <c r="P17" s="14">
        <v>42898.13</v>
      </c>
      <c r="Q17" s="5"/>
      <c r="R17" s="5"/>
      <c r="S17" s="5"/>
      <c r="T17" s="5"/>
      <c r="U17" s="5"/>
      <c r="V17" s="5"/>
      <c r="W17" s="5"/>
    </row>
    <row r="18" s="1" customFormat="true" ht="25" customHeight="true" spans="1:23">
      <c r="A18" s="11">
        <v>15</v>
      </c>
      <c r="B18" s="12" t="s">
        <v>50</v>
      </c>
      <c r="C18" s="12" t="s">
        <v>51</v>
      </c>
      <c r="D18" s="14" t="s">
        <v>46</v>
      </c>
      <c r="E18" s="14">
        <v>0</v>
      </c>
      <c r="F18" s="14">
        <v>0</v>
      </c>
      <c r="G18" s="14">
        <v>0</v>
      </c>
      <c r="H18" s="14">
        <v>2</v>
      </c>
      <c r="I18" s="14">
        <v>4</v>
      </c>
      <c r="J18" s="14">
        <v>6</v>
      </c>
      <c r="K18" s="14">
        <v>0</v>
      </c>
      <c r="L18" s="14">
        <v>0</v>
      </c>
      <c r="M18" s="14">
        <v>0</v>
      </c>
      <c r="N18" s="14">
        <f>2435.72+829.28</f>
        <v>3265</v>
      </c>
      <c r="O18" s="14">
        <f>447.98+1016.52+7444.17+8058</f>
        <v>16966.67</v>
      </c>
      <c r="P18" s="13">
        <f>N18+O18</f>
        <v>20231.67</v>
      </c>
      <c r="Q18" s="5"/>
      <c r="R18" s="5"/>
      <c r="S18" s="5"/>
      <c r="T18" s="5"/>
      <c r="U18" s="5"/>
      <c r="V18" s="5"/>
      <c r="W18" s="5"/>
    </row>
    <row r="19" s="1" customFormat="true" ht="25" customHeight="true" spans="1:23">
      <c r="A19" s="11">
        <v>16</v>
      </c>
      <c r="B19" s="12" t="s">
        <v>52</v>
      </c>
      <c r="C19" s="12" t="s">
        <v>53</v>
      </c>
      <c r="D19" s="14" t="s">
        <v>54</v>
      </c>
      <c r="E19" s="14">
        <v>7</v>
      </c>
      <c r="F19" s="14">
        <v>7</v>
      </c>
      <c r="G19" s="14">
        <v>2</v>
      </c>
      <c r="H19" s="14">
        <v>0</v>
      </c>
      <c r="I19" s="14">
        <v>0</v>
      </c>
      <c r="J19" s="14">
        <v>16</v>
      </c>
      <c r="K19" s="14">
        <v>15185.86</v>
      </c>
      <c r="L19" s="14">
        <v>9422.052</v>
      </c>
      <c r="M19" s="14">
        <v>2363.08</v>
      </c>
      <c r="N19" s="14">
        <v>0</v>
      </c>
      <c r="O19" s="14">
        <v>0</v>
      </c>
      <c r="P19" s="14">
        <v>26970.992</v>
      </c>
      <c r="Q19" s="5"/>
      <c r="R19" s="5"/>
      <c r="S19" s="5"/>
      <c r="T19" s="5"/>
      <c r="U19" s="5"/>
      <c r="V19" s="5"/>
      <c r="W19" s="5"/>
    </row>
    <row r="20" s="1" customFormat="true" ht="25" customHeight="true" spans="1:23">
      <c r="A20" s="11">
        <v>17</v>
      </c>
      <c r="B20" s="12" t="s">
        <v>55</v>
      </c>
      <c r="C20" s="12" t="s">
        <v>56</v>
      </c>
      <c r="D20" s="18" t="s">
        <v>57</v>
      </c>
      <c r="E20" s="14">
        <v>5</v>
      </c>
      <c r="F20" s="14">
        <v>7</v>
      </c>
      <c r="G20" s="14">
        <v>25</v>
      </c>
      <c r="H20" s="14">
        <v>20</v>
      </c>
      <c r="I20" s="14">
        <v>11</v>
      </c>
      <c r="J20" s="14">
        <v>68</v>
      </c>
      <c r="K20" s="14">
        <v>1209.64</v>
      </c>
      <c r="L20" s="14">
        <v>9752.69</v>
      </c>
      <c r="M20" s="14">
        <v>74445.16</v>
      </c>
      <c r="N20" s="14">
        <v>56969.36</v>
      </c>
      <c r="O20" s="14">
        <v>16098.24</v>
      </c>
      <c r="P20" s="14">
        <v>158475.09</v>
      </c>
      <c r="Q20" s="5"/>
      <c r="R20" s="5"/>
      <c r="S20" s="5"/>
      <c r="T20" s="5"/>
      <c r="U20" s="5"/>
      <c r="V20" s="5"/>
      <c r="W20" s="5"/>
    </row>
    <row r="21" s="1" customFormat="true" ht="25" customHeight="true" spans="1:23">
      <c r="A21" s="11">
        <v>18</v>
      </c>
      <c r="B21" s="12" t="s">
        <v>58</v>
      </c>
      <c r="C21" s="12" t="s">
        <v>59</v>
      </c>
      <c r="D21" s="14" t="s">
        <v>60</v>
      </c>
      <c r="E21" s="14">
        <v>5</v>
      </c>
      <c r="F21" s="14">
        <v>3</v>
      </c>
      <c r="G21" s="14">
        <v>7</v>
      </c>
      <c r="H21" s="14">
        <v>1</v>
      </c>
      <c r="I21" s="14">
        <v>2</v>
      </c>
      <c r="J21" s="14">
        <v>18</v>
      </c>
      <c r="K21" s="14">
        <v>2086.76</v>
      </c>
      <c r="L21" s="14">
        <v>3021.8</v>
      </c>
      <c r="M21" s="14">
        <v>23851.06</v>
      </c>
      <c r="N21" s="14">
        <v>401.24</v>
      </c>
      <c r="O21" s="14">
        <v>1486.04</v>
      </c>
      <c r="P21" s="14">
        <v>30846.9</v>
      </c>
      <c r="Q21" s="5"/>
      <c r="R21" s="5"/>
      <c r="S21" s="5"/>
      <c r="T21" s="5"/>
      <c r="U21" s="5"/>
      <c r="V21" s="5"/>
      <c r="W21" s="5"/>
    </row>
    <row r="22" s="1" customFormat="true" ht="25" customHeight="true" spans="1:23">
      <c r="A22" s="11">
        <v>19</v>
      </c>
      <c r="B22" s="15" t="s">
        <v>61</v>
      </c>
      <c r="C22" s="15" t="s">
        <v>62</v>
      </c>
      <c r="D22" s="15" t="s">
        <v>63</v>
      </c>
      <c r="E22" s="15">
        <v>3</v>
      </c>
      <c r="F22" s="15">
        <v>3</v>
      </c>
      <c r="G22" s="15">
        <v>13</v>
      </c>
      <c r="H22" s="15">
        <v>10</v>
      </c>
      <c r="I22" s="15">
        <v>6</v>
      </c>
      <c r="J22" s="15">
        <v>35</v>
      </c>
      <c r="K22" s="15">
        <v>3309</v>
      </c>
      <c r="L22" s="15">
        <v>5652</v>
      </c>
      <c r="M22" s="15">
        <v>69595</v>
      </c>
      <c r="N22" s="15"/>
      <c r="O22" s="15">
        <v>15548</v>
      </c>
      <c r="P22" s="15">
        <v>119675</v>
      </c>
      <c r="Q22" s="5"/>
      <c r="R22" s="5"/>
      <c r="S22" s="5"/>
      <c r="T22" s="5"/>
      <c r="U22" s="5"/>
      <c r="V22" s="5"/>
      <c r="W22" s="5"/>
    </row>
    <row r="23" s="1" customFormat="true" ht="25" customHeight="true" spans="1:23">
      <c r="A23" s="11">
        <v>20</v>
      </c>
      <c r="B23" s="15" t="s">
        <v>64</v>
      </c>
      <c r="C23" s="15" t="s">
        <v>65</v>
      </c>
      <c r="D23" s="15" t="s">
        <v>66</v>
      </c>
      <c r="E23" s="15">
        <v>0</v>
      </c>
      <c r="F23" s="15">
        <v>0</v>
      </c>
      <c r="G23" s="15">
        <v>3</v>
      </c>
      <c r="H23" s="15">
        <v>2</v>
      </c>
      <c r="I23" s="15">
        <v>3</v>
      </c>
      <c r="J23" s="15">
        <v>8</v>
      </c>
      <c r="K23" s="24">
        <v>0</v>
      </c>
      <c r="L23" s="15">
        <v>0</v>
      </c>
      <c r="M23" s="15">
        <v>6565.59</v>
      </c>
      <c r="N23" s="15">
        <v>7253.23</v>
      </c>
      <c r="O23" s="15">
        <v>9797.04</v>
      </c>
      <c r="P23" s="15">
        <v>23615.86</v>
      </c>
      <c r="Q23" s="28"/>
      <c r="R23" s="28"/>
      <c r="S23" s="28"/>
      <c r="T23" s="28"/>
      <c r="U23" s="28"/>
      <c r="V23" s="28"/>
      <c r="W23" s="28"/>
    </row>
    <row r="24" s="1" customFormat="true" ht="25" customHeight="true" spans="1:23">
      <c r="A24" s="11">
        <v>21</v>
      </c>
      <c r="B24" s="15" t="s">
        <v>67</v>
      </c>
      <c r="C24" s="15" t="s">
        <v>68</v>
      </c>
      <c r="D24" s="15" t="s">
        <v>69</v>
      </c>
      <c r="E24" s="15">
        <v>0</v>
      </c>
      <c r="F24" s="15">
        <v>4</v>
      </c>
      <c r="G24" s="15">
        <v>6</v>
      </c>
      <c r="H24" s="15">
        <v>8</v>
      </c>
      <c r="I24" s="15">
        <v>0</v>
      </c>
      <c r="J24" s="15">
        <v>18</v>
      </c>
      <c r="K24" s="15">
        <v>0</v>
      </c>
      <c r="L24" s="15">
        <v>1466.41</v>
      </c>
      <c r="M24" s="15">
        <v>19064.33</v>
      </c>
      <c r="N24" s="15">
        <v>1150.35</v>
      </c>
      <c r="O24" s="15">
        <v>0</v>
      </c>
      <c r="P24" s="15">
        <v>21681.09</v>
      </c>
      <c r="Q24" s="28"/>
      <c r="R24" s="28"/>
      <c r="S24" s="28"/>
      <c r="T24" s="28"/>
      <c r="U24" s="28"/>
      <c r="V24" s="28"/>
      <c r="W24" s="28"/>
    </row>
    <row r="25" s="1" customFormat="true" ht="25" customHeight="true" spans="1:23">
      <c r="A25" s="11">
        <v>22</v>
      </c>
      <c r="B25" s="15" t="s">
        <v>70</v>
      </c>
      <c r="C25" s="15" t="s">
        <v>71</v>
      </c>
      <c r="D25" s="15" t="s">
        <v>72</v>
      </c>
      <c r="E25" s="15">
        <v>47</v>
      </c>
      <c r="F25" s="15">
        <v>9</v>
      </c>
      <c r="G25" s="15">
        <v>12</v>
      </c>
      <c r="H25" s="15">
        <v>1</v>
      </c>
      <c r="I25" s="15">
        <v>0</v>
      </c>
      <c r="J25" s="15">
        <v>70</v>
      </c>
      <c r="K25" s="15">
        <v>489321.33</v>
      </c>
      <c r="L25" s="15">
        <v>5640.36</v>
      </c>
      <c r="M25" s="15">
        <v>64506.34</v>
      </c>
      <c r="N25" s="15">
        <v>3137</v>
      </c>
      <c r="O25" s="15">
        <v>0</v>
      </c>
      <c r="P25" s="15">
        <v>562605.03</v>
      </c>
      <c r="Q25" s="5"/>
      <c r="R25" s="5"/>
      <c r="S25" s="5"/>
      <c r="T25" s="5"/>
      <c r="U25" s="5"/>
      <c r="V25" s="5"/>
      <c r="W25" s="5"/>
    </row>
    <row r="26" s="1" customFormat="true" ht="25" customHeight="true" spans="1:23">
      <c r="A26" s="11">
        <v>23</v>
      </c>
      <c r="B26" s="12" t="s">
        <v>73</v>
      </c>
      <c r="C26" s="16" t="s">
        <v>74</v>
      </c>
      <c r="D26" s="14" t="s">
        <v>75</v>
      </c>
      <c r="E26" s="14">
        <v>3</v>
      </c>
      <c r="F26" s="14">
        <v>4</v>
      </c>
      <c r="G26" s="14">
        <v>1</v>
      </c>
      <c r="H26" s="14">
        <v>3</v>
      </c>
      <c r="I26" s="14">
        <v>1</v>
      </c>
      <c r="J26" s="14">
        <v>12</v>
      </c>
      <c r="K26" s="14">
        <v>339.25</v>
      </c>
      <c r="L26" s="14">
        <v>9662.5233</v>
      </c>
      <c r="M26" s="14">
        <v>705.39827</v>
      </c>
      <c r="N26" s="14">
        <v>7298.82</v>
      </c>
      <c r="O26" s="14">
        <v>840.6229</v>
      </c>
      <c r="P26" s="14">
        <v>18843.61812</v>
      </c>
      <c r="Q26" s="5"/>
      <c r="R26" s="5"/>
      <c r="S26" s="5"/>
      <c r="T26" s="5"/>
      <c r="U26" s="5"/>
      <c r="V26" s="5"/>
      <c r="W26" s="5"/>
    </row>
    <row r="27" s="1" customFormat="true" ht="25" customHeight="true" spans="1:23">
      <c r="A27" s="11">
        <v>24</v>
      </c>
      <c r="B27" s="15" t="s">
        <v>76</v>
      </c>
      <c r="C27" s="12" t="s">
        <v>77</v>
      </c>
      <c r="D27" s="14" t="s">
        <v>78</v>
      </c>
      <c r="E27" s="14">
        <v>0</v>
      </c>
      <c r="F27" s="14">
        <v>4</v>
      </c>
      <c r="G27" s="14">
        <v>2</v>
      </c>
      <c r="H27" s="14">
        <v>1</v>
      </c>
      <c r="I27" s="14">
        <v>1</v>
      </c>
      <c r="J27" s="14">
        <v>8</v>
      </c>
      <c r="K27" s="13"/>
      <c r="L27" s="14">
        <v>27521.01</v>
      </c>
      <c r="M27" s="14">
        <v>2624.48</v>
      </c>
      <c r="N27" s="14">
        <v>616.05</v>
      </c>
      <c r="O27" s="14">
        <v>500</v>
      </c>
      <c r="P27" s="14">
        <v>31261.54</v>
      </c>
      <c r="Q27" s="5"/>
      <c r="R27" s="5"/>
      <c r="S27" s="5"/>
      <c r="T27" s="5"/>
      <c r="U27" s="5"/>
      <c r="V27" s="5"/>
      <c r="W27" s="5"/>
    </row>
    <row r="28" s="1" customFormat="true" ht="25" customHeight="true" spans="1:23">
      <c r="A28" s="11">
        <v>25</v>
      </c>
      <c r="B28" s="12" t="s">
        <v>79</v>
      </c>
      <c r="C28" s="12" t="s">
        <v>80</v>
      </c>
      <c r="D28" s="14" t="s">
        <v>81</v>
      </c>
      <c r="E28" s="14">
        <v>13</v>
      </c>
      <c r="F28" s="14">
        <v>5</v>
      </c>
      <c r="G28" s="14">
        <v>2</v>
      </c>
      <c r="H28" s="14">
        <v>5</v>
      </c>
      <c r="I28" s="14">
        <v>5</v>
      </c>
      <c r="J28" s="14">
        <v>30</v>
      </c>
      <c r="K28" s="14">
        <v>12928.81</v>
      </c>
      <c r="L28" s="14">
        <v>10352.09</v>
      </c>
      <c r="M28" s="14">
        <v>1069.94</v>
      </c>
      <c r="N28" s="14">
        <v>18812.66</v>
      </c>
      <c r="O28" s="14">
        <v>19903.07</v>
      </c>
      <c r="P28" s="14">
        <v>63066.57</v>
      </c>
      <c r="Q28" s="5"/>
      <c r="R28" s="5"/>
      <c r="S28" s="5"/>
      <c r="T28" s="5"/>
      <c r="U28" s="5"/>
      <c r="V28" s="5"/>
      <c r="W28" s="5"/>
    </row>
    <row r="29" s="1" customFormat="true" ht="25" customHeight="true" spans="1:23">
      <c r="A29" s="11">
        <v>26</v>
      </c>
      <c r="B29" s="12" t="s">
        <v>82</v>
      </c>
      <c r="C29" s="12" t="s">
        <v>83</v>
      </c>
      <c r="D29" s="14" t="s">
        <v>84</v>
      </c>
      <c r="E29" s="14">
        <v>13</v>
      </c>
      <c r="F29" s="14">
        <v>3</v>
      </c>
      <c r="G29" s="14">
        <v>7</v>
      </c>
      <c r="H29" s="14">
        <v>1</v>
      </c>
      <c r="I29" s="14">
        <v>0</v>
      </c>
      <c r="J29" s="14">
        <v>24</v>
      </c>
      <c r="K29" s="14">
        <v>6325.867262</v>
      </c>
      <c r="L29" s="14">
        <v>3165.93277</v>
      </c>
      <c r="M29" s="14">
        <v>10724.408874</v>
      </c>
      <c r="N29" s="14">
        <v>3700.19</v>
      </c>
      <c r="O29" s="14">
        <v>0</v>
      </c>
      <c r="P29" s="14">
        <v>23916.4</v>
      </c>
      <c r="Q29" s="5"/>
      <c r="R29" s="5"/>
      <c r="S29" s="5"/>
      <c r="T29" s="5"/>
      <c r="U29" s="5"/>
      <c r="V29" s="5"/>
      <c r="W29" s="5"/>
    </row>
    <row r="30" s="1" customFormat="true" ht="25" customHeight="true" spans="1:23">
      <c r="A30" s="11">
        <v>27</v>
      </c>
      <c r="B30" s="12" t="s">
        <v>85</v>
      </c>
      <c r="C30" s="12" t="s">
        <v>86</v>
      </c>
      <c r="D30" s="14" t="s">
        <v>87</v>
      </c>
      <c r="E30" s="14">
        <v>40</v>
      </c>
      <c r="F30" s="14">
        <v>29</v>
      </c>
      <c r="G30" s="14">
        <v>34</v>
      </c>
      <c r="H30" s="14">
        <v>18</v>
      </c>
      <c r="I30" s="14">
        <v>6</v>
      </c>
      <c r="J30" s="14">
        <v>127</v>
      </c>
      <c r="K30" s="14">
        <v>145817.18</v>
      </c>
      <c r="L30" s="14">
        <v>77019.18</v>
      </c>
      <c r="M30" s="14">
        <v>290121.62</v>
      </c>
      <c r="N30" s="14">
        <v>207828.44</v>
      </c>
      <c r="O30" s="14">
        <v>9612.49</v>
      </c>
      <c r="P30" s="14">
        <v>584581.73</v>
      </c>
      <c r="Q30" s="5"/>
      <c r="R30" s="5"/>
      <c r="S30" s="5"/>
      <c r="T30" s="5"/>
      <c r="U30" s="5"/>
      <c r="V30" s="5"/>
      <c r="W30" s="5"/>
    </row>
    <row r="31" s="1" customFormat="true" ht="25" customHeight="true" spans="1:23">
      <c r="A31" s="11">
        <v>28</v>
      </c>
      <c r="B31" s="12" t="s">
        <v>88</v>
      </c>
      <c r="C31" s="12" t="s">
        <v>89</v>
      </c>
      <c r="D31" s="14" t="s">
        <v>90</v>
      </c>
      <c r="E31" s="14">
        <v>2</v>
      </c>
      <c r="F31" s="14">
        <v>0</v>
      </c>
      <c r="G31" s="14">
        <v>9</v>
      </c>
      <c r="H31" s="14">
        <v>0</v>
      </c>
      <c r="I31" s="14">
        <v>0</v>
      </c>
      <c r="J31" s="14">
        <v>11</v>
      </c>
      <c r="K31" s="14">
        <v>5666.92</v>
      </c>
      <c r="L31" s="14">
        <v>0</v>
      </c>
      <c r="M31" s="14">
        <v>98824.71</v>
      </c>
      <c r="N31" s="14">
        <v>0</v>
      </c>
      <c r="O31" s="14">
        <v>0</v>
      </c>
      <c r="P31" s="14">
        <v>104491.63</v>
      </c>
      <c r="Q31" s="5"/>
      <c r="R31" s="5"/>
      <c r="S31" s="5"/>
      <c r="T31" s="5"/>
      <c r="U31" s="5"/>
      <c r="V31" s="5"/>
      <c r="W31" s="5"/>
    </row>
    <row r="32" s="1" customFormat="true" ht="25" customHeight="true" spans="1:23">
      <c r="A32" s="11">
        <v>29</v>
      </c>
      <c r="B32" s="12" t="s">
        <v>91</v>
      </c>
      <c r="C32" s="12" t="s">
        <v>92</v>
      </c>
      <c r="D32" s="14" t="s">
        <v>93</v>
      </c>
      <c r="E32" s="14">
        <v>7</v>
      </c>
      <c r="F32" s="14">
        <v>2</v>
      </c>
      <c r="G32" s="14">
        <v>2</v>
      </c>
      <c r="H32" s="14">
        <v>1</v>
      </c>
      <c r="I32" s="14">
        <v>1</v>
      </c>
      <c r="J32" s="13">
        <v>13</v>
      </c>
      <c r="K32" s="14">
        <v>215960</v>
      </c>
      <c r="L32" s="14">
        <v>3436</v>
      </c>
      <c r="M32" s="14">
        <v>101723</v>
      </c>
      <c r="N32" s="14">
        <v>0</v>
      </c>
      <c r="O32" s="14">
        <v>449.54</v>
      </c>
      <c r="P32" s="13">
        <f>SUM(K32:O32)</f>
        <v>321568.54</v>
      </c>
      <c r="Q32" s="5"/>
      <c r="R32" s="5"/>
      <c r="S32" s="5"/>
      <c r="T32" s="5"/>
      <c r="U32" s="5"/>
      <c r="V32" s="5"/>
      <c r="W32" s="5"/>
    </row>
    <row r="33" s="1" customFormat="true" ht="25" customHeight="true" spans="1:23">
      <c r="A33" s="11">
        <v>30</v>
      </c>
      <c r="B33" s="12" t="s">
        <v>94</v>
      </c>
      <c r="C33" s="12" t="s">
        <v>95</v>
      </c>
      <c r="D33" s="14" t="s">
        <v>96</v>
      </c>
      <c r="E33" s="14">
        <v>1</v>
      </c>
      <c r="F33" s="14">
        <v>2</v>
      </c>
      <c r="G33" s="14">
        <v>0</v>
      </c>
      <c r="H33" s="14">
        <v>0</v>
      </c>
      <c r="I33" s="14">
        <v>0</v>
      </c>
      <c r="J33" s="14">
        <v>3</v>
      </c>
      <c r="K33" s="14">
        <v>6000</v>
      </c>
      <c r="L33" s="14">
        <v>2812.46</v>
      </c>
      <c r="M33" s="14">
        <v>0</v>
      </c>
      <c r="N33" s="14">
        <v>0</v>
      </c>
      <c r="O33" s="14">
        <v>0</v>
      </c>
      <c r="P33" s="14">
        <v>8812.46</v>
      </c>
      <c r="Q33" s="5"/>
      <c r="R33" s="5"/>
      <c r="S33" s="5"/>
      <c r="T33" s="5"/>
      <c r="U33" s="5"/>
      <c r="V33" s="5"/>
      <c r="W33" s="5"/>
    </row>
    <row r="34" s="1" customFormat="true" ht="25" customHeight="true" spans="1:23">
      <c r="A34" s="11">
        <v>31</v>
      </c>
      <c r="B34" s="19" t="s">
        <v>97</v>
      </c>
      <c r="C34" s="12" t="s">
        <v>98</v>
      </c>
      <c r="D34" s="14" t="s">
        <v>99</v>
      </c>
      <c r="E34" s="14">
        <v>0</v>
      </c>
      <c r="F34" s="14">
        <v>2</v>
      </c>
      <c r="G34" s="14">
        <v>1</v>
      </c>
      <c r="H34" s="14">
        <v>1</v>
      </c>
      <c r="I34" s="14">
        <v>0</v>
      </c>
      <c r="J34" s="14">
        <v>4</v>
      </c>
      <c r="K34" s="14">
        <v>0</v>
      </c>
      <c r="L34" s="14">
        <v>2098.6462</v>
      </c>
      <c r="M34" s="14">
        <v>3364.39</v>
      </c>
      <c r="N34" s="14">
        <v>45394.126644</v>
      </c>
      <c r="O34" s="14">
        <v>0</v>
      </c>
      <c r="P34" s="14">
        <v>56320.19904</v>
      </c>
      <c r="Q34" s="5"/>
      <c r="R34" s="5"/>
      <c r="S34" s="5"/>
      <c r="T34" s="5"/>
      <c r="U34" s="5"/>
      <c r="V34" s="5"/>
      <c r="W34" s="5"/>
    </row>
    <row r="35" s="1" customFormat="true" ht="25" customHeight="true" spans="1:23">
      <c r="A35" s="11">
        <v>32</v>
      </c>
      <c r="B35" s="12" t="s">
        <v>100</v>
      </c>
      <c r="C35" s="12" t="s">
        <v>101</v>
      </c>
      <c r="D35" s="14" t="s">
        <v>102</v>
      </c>
      <c r="E35" s="14">
        <v>0</v>
      </c>
      <c r="F35" s="14">
        <v>0</v>
      </c>
      <c r="G35" s="14">
        <v>1</v>
      </c>
      <c r="H35" s="14">
        <v>3</v>
      </c>
      <c r="I35" s="14">
        <v>1</v>
      </c>
      <c r="J35" s="14">
        <v>5</v>
      </c>
      <c r="K35" s="14">
        <v>0</v>
      </c>
      <c r="L35" s="14">
        <v>0</v>
      </c>
      <c r="M35" s="14">
        <v>3336</v>
      </c>
      <c r="N35" s="14">
        <v>18900</v>
      </c>
      <c r="O35" s="14">
        <v>2204</v>
      </c>
      <c r="P35" s="14">
        <v>24440.8</v>
      </c>
      <c r="Q35" s="5"/>
      <c r="R35" s="5"/>
      <c r="S35" s="5"/>
      <c r="T35" s="5"/>
      <c r="U35" s="5"/>
      <c r="V35" s="5"/>
      <c r="W35" s="5"/>
    </row>
    <row r="36" s="1" customFormat="true" ht="25" customHeight="true" spans="1:23">
      <c r="A36" s="20">
        <v>33</v>
      </c>
      <c r="B36" s="12" t="s">
        <v>103</v>
      </c>
      <c r="C36" s="12" t="s">
        <v>104</v>
      </c>
      <c r="D36" s="14" t="s">
        <v>105</v>
      </c>
      <c r="E36" s="14">
        <v>0</v>
      </c>
      <c r="F36" s="14">
        <v>0</v>
      </c>
      <c r="G36" s="14">
        <v>1</v>
      </c>
      <c r="H36" s="14">
        <v>4</v>
      </c>
      <c r="I36" s="14">
        <v>1</v>
      </c>
      <c r="J36" s="14">
        <v>6</v>
      </c>
      <c r="K36" s="14">
        <v>0</v>
      </c>
      <c r="L36" s="14">
        <v>0</v>
      </c>
      <c r="M36" s="14">
        <v>1200</v>
      </c>
      <c r="N36" s="14">
        <v>5676.25</v>
      </c>
      <c r="O36" s="14">
        <v>875</v>
      </c>
      <c r="P36" s="14">
        <v>7751.25</v>
      </c>
      <c r="Q36" s="5"/>
      <c r="R36" s="5"/>
      <c r="S36" s="5"/>
      <c r="T36" s="5"/>
      <c r="U36" s="5"/>
      <c r="V36" s="5"/>
      <c r="W36" s="5"/>
    </row>
    <row r="37" s="3" customFormat="true" ht="25" customHeight="true" spans="1:23">
      <c r="A37" s="20">
        <v>34</v>
      </c>
      <c r="B37" s="12" t="s">
        <v>106</v>
      </c>
      <c r="C37" s="21" t="s">
        <v>107</v>
      </c>
      <c r="D37" s="13" t="s">
        <v>108</v>
      </c>
      <c r="E37" s="20">
        <v>0</v>
      </c>
      <c r="F37" s="20">
        <v>0</v>
      </c>
      <c r="G37" s="20">
        <v>0</v>
      </c>
      <c r="H37" s="14">
        <v>1</v>
      </c>
      <c r="I37" s="14">
        <v>0</v>
      </c>
      <c r="J37" s="13">
        <v>1</v>
      </c>
      <c r="K37" s="13">
        <v>0</v>
      </c>
      <c r="L37" s="13">
        <v>0</v>
      </c>
      <c r="M37" s="13">
        <v>0</v>
      </c>
      <c r="N37" s="14">
        <v>61735.37</v>
      </c>
      <c r="O37" s="13">
        <v>0</v>
      </c>
      <c r="P37" s="13">
        <v>61735.17</v>
      </c>
      <c r="Q37" s="29"/>
      <c r="R37" s="29"/>
      <c r="S37" s="29"/>
      <c r="T37" s="29"/>
      <c r="U37" s="29"/>
      <c r="V37" s="29"/>
      <c r="W37" s="29"/>
    </row>
    <row r="38" ht="25" customHeight="true" spans="1:16">
      <c r="A38" s="20">
        <v>35</v>
      </c>
      <c r="B38" s="15" t="s">
        <v>109</v>
      </c>
      <c r="C38" s="15" t="s">
        <v>110</v>
      </c>
      <c r="D38" s="22" t="s">
        <v>111</v>
      </c>
      <c r="E38" s="20">
        <v>0</v>
      </c>
      <c r="F38" s="20">
        <v>0</v>
      </c>
      <c r="G38" s="20">
        <v>0</v>
      </c>
      <c r="H38" s="20">
        <v>1</v>
      </c>
      <c r="I38" s="20">
        <v>0</v>
      </c>
      <c r="J38" s="20">
        <v>1</v>
      </c>
      <c r="K38" s="13">
        <v>0</v>
      </c>
      <c r="L38" s="13">
        <v>0</v>
      </c>
      <c r="M38" s="13">
        <v>0</v>
      </c>
      <c r="N38" s="14">
        <v>805.88</v>
      </c>
      <c r="O38" s="13">
        <v>0</v>
      </c>
      <c r="P38" s="13">
        <v>805.88</v>
      </c>
    </row>
    <row r="39" spans="14:14">
      <c r="N39" s="26"/>
    </row>
    <row r="40" spans="14:14">
      <c r="N40" s="26"/>
    </row>
    <row r="41" spans="14:14">
      <c r="N41" s="26"/>
    </row>
    <row r="42" spans="14:14">
      <c r="N42" s="26"/>
    </row>
    <row r="43" spans="14:14">
      <c r="N43" s="26"/>
    </row>
    <row r="44" spans="14:14">
      <c r="N44" s="26"/>
    </row>
    <row r="45" spans="14:14">
      <c r="N45" s="26"/>
    </row>
    <row r="46" spans="14:14">
      <c r="N46" s="26"/>
    </row>
    <row r="47" spans="14:14">
      <c r="N47" s="26"/>
    </row>
    <row r="48" spans="14:14">
      <c r="N48" s="26"/>
    </row>
    <row r="49" spans="14:14">
      <c r="N49" s="26"/>
    </row>
    <row r="50" spans="14:14">
      <c r="N50" s="26"/>
    </row>
    <row r="51" spans="14:14">
      <c r="N51" s="26"/>
    </row>
    <row r="52" spans="14:14">
      <c r="N52" s="26"/>
    </row>
    <row r="53" spans="14:14">
      <c r="N53" s="26"/>
    </row>
    <row r="54" spans="14:14">
      <c r="N54" s="26"/>
    </row>
    <row r="55" spans="14:14">
      <c r="N55" s="26"/>
    </row>
    <row r="56" spans="14:14">
      <c r="N56" s="26"/>
    </row>
    <row r="57" spans="14:14">
      <c r="N57" s="26"/>
    </row>
    <row r="58" spans="14:14">
      <c r="N58" s="26"/>
    </row>
    <row r="59" spans="14:14">
      <c r="N59" s="26"/>
    </row>
    <row r="60" spans="14:14">
      <c r="N60" s="26"/>
    </row>
    <row r="61" spans="14:14">
      <c r="N61" s="26"/>
    </row>
    <row r="62" spans="14:14">
      <c r="N62" s="26"/>
    </row>
    <row r="63" spans="14:14">
      <c r="N63" s="26"/>
    </row>
    <row r="64" spans="14:14">
      <c r="N64" s="26"/>
    </row>
    <row r="65" spans="14:14">
      <c r="N65" s="26"/>
    </row>
    <row r="66" spans="14:14">
      <c r="N66" s="26"/>
    </row>
    <row r="67" spans="14:14">
      <c r="N67" s="26"/>
    </row>
    <row r="68" spans="14:14">
      <c r="N68" s="26"/>
    </row>
    <row r="69" spans="14:14">
      <c r="N69" s="26"/>
    </row>
    <row r="70" spans="14:14">
      <c r="N70" s="26"/>
    </row>
    <row r="71" spans="14:14">
      <c r="N71" s="26"/>
    </row>
    <row r="72" spans="14:14">
      <c r="N72" s="26"/>
    </row>
    <row r="73" spans="14:14">
      <c r="N73" s="26"/>
    </row>
    <row r="74" spans="14:14">
      <c r="N74" s="26"/>
    </row>
    <row r="75" spans="14:14">
      <c r="N75" s="26"/>
    </row>
    <row r="76" spans="14:14">
      <c r="N76" s="26"/>
    </row>
    <row r="77" spans="14:14">
      <c r="N77" s="26"/>
    </row>
    <row r="78" spans="14:14">
      <c r="N78" s="26"/>
    </row>
    <row r="79" spans="14:14">
      <c r="N79" s="26"/>
    </row>
    <row r="80" spans="14:14">
      <c r="N80" s="26"/>
    </row>
    <row r="81" spans="14:14">
      <c r="N81" s="26"/>
    </row>
    <row r="82" spans="14:14">
      <c r="N82" s="26"/>
    </row>
    <row r="83" spans="14:14">
      <c r="N83" s="26"/>
    </row>
    <row r="84" spans="14:14">
      <c r="N84" s="26"/>
    </row>
    <row r="85" spans="14:14">
      <c r="N85" s="26"/>
    </row>
  </sheetData>
  <autoFilter ref="B2:B3">
    <extLst/>
  </autoFilter>
  <mergeCells count="7">
    <mergeCell ref="A1:P1"/>
    <mergeCell ref="E2:J2"/>
    <mergeCell ref="K2:P2"/>
    <mergeCell ref="A2:A3"/>
    <mergeCell ref="B2:B3"/>
    <mergeCell ref="C2:C3"/>
    <mergeCell ref="D2:D3"/>
  </mergeCells>
  <pageMargins left="0.75" right="0.75" top="1" bottom="1" header="0.5" footer="0.5"/>
  <pageSetup paperSize="9" scale="5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zhanghoubiao</cp:lastModifiedBy>
  <dcterms:created xsi:type="dcterms:W3CDTF">2024-10-09T11:53:00Z</dcterms:created>
  <dcterms:modified xsi:type="dcterms:W3CDTF">2024-10-09T10:51:39Z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