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95" activeTab="3"/>
  </bookViews>
  <sheets>
    <sheet name="财政拨款收支预算总表" sheetId="1" r:id="rId1"/>
    <sheet name="一般公共预算支出表" sheetId="2" r:id="rId2"/>
    <sheet name="一般公共预算基本支出表" sheetId="3" r:id="rId3"/>
    <sheet name="一般公共预算“三公”经费支出预算表" sheetId="4" r:id="rId4"/>
    <sheet name="政府性基金预算支出表" sheetId="5" r:id="rId5"/>
    <sheet name="国有资本经营预算支出表" sheetId="6" r:id="rId6"/>
    <sheet name="部门收支总表" sheetId="7" r:id="rId7"/>
    <sheet name="部门收入总表" sheetId="8" r:id="rId8"/>
    <sheet name="部门支出总表" sheetId="9" r:id="rId9"/>
  </sheets>
  <calcPr calcId="144525"/>
</workbook>
</file>

<file path=xl/sharedStrings.xml><?xml version="1.0" encoding="utf-8"?>
<sst xmlns="http://schemas.openxmlformats.org/spreadsheetml/2006/main" count="338" uniqueCount="160">
  <si>
    <t>财政拨款收支预算总表</t>
  </si>
  <si>
    <t>公开01表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</si>
  <si>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</si>
  <si>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</si>
  <si>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</si>
  <si>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</si>
  <si>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</si>
  <si>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</si>
  <si>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</si>
  <si>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</si>
  <si>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</si>
  <si>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</si>
  <si>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</si>
  <si>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</si>
  <si>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</si>
  <si>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</si>
  <si>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</si>
  <si>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</si>
  <si>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</si>
  <si>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</si>
  <si>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</si>
  <si>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</si>
  <si>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</si>
  <si>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</si>
  <si>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</si>
  <si>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</si>
  <si>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</si>
  <si>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</si>
  <si>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</si>
  <si>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</si>
  <si>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</si>
  <si>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</si>
  <si>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</si>
  <si>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</si>
  <si>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</si>
  <si>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</si>
  <si>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</si>
  <si>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</si>
  <si>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</si>
  <si>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</si>
  <si>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</si>
  <si>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</si>
  <si>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</si>
  <si>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</si>
  <si>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</si>
  <si>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</si>
  <si>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</si>
  <si>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</si>
  <si>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</si>
  <si>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</si>
  <si>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</si>
  <si>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</si>
  <si>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</si>
  <si>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</si>
  <si>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</si>
  <si>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</si>
  <si>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</si>
  <si>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</si>
  <si>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</si>
  <si>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</si>
  <si>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</si>
  <si>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</si>
  <si>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</si>
  <si>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</si>
  <si>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</si>
  <si>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</si>
  <si>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</si>
  <si>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公开02表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</si>
  <si>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</si>
  <si>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</si>
  <si>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</si>
  <si>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</si>
  <si>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</si>
  <si>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</si>
  <si>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</si>
  <si>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</si>
  <si>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</si>
  <si>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</si>
  <si>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行政政法科</t>
  </si>
  <si>
    <t>　潜江市公安局</t>
  </si>
  <si>
    <t>行政运行</t>
  </si>
  <si>
    <t>　　潜江市公安局本级</t>
  </si>
  <si>
    <t>一般行政管理事务</t>
  </si>
  <si>
    <t>信息化建设</t>
  </si>
  <si>
    <t>执法办案</t>
  </si>
  <si>
    <t>特别业务</t>
  </si>
  <si>
    <t>其他公安支出</t>
  </si>
  <si>
    <t>一般公共预算基本支出表</t>
  </si>
  <si>
    <t>公开03表</t>
  </si>
  <si>
    <t>经济科目编码</t>
  </si>
  <si>
    <t>经济科目名称</t>
  </si>
  <si>
    <t>基本支出</t>
  </si>
  <si>
    <t>小计</t>
  </si>
  <si>
    <t>基本工资</t>
  </si>
  <si>
    <t>津贴补贴</t>
  </si>
  <si>
    <t>奖金</t>
  </si>
  <si>
    <t>机关事业单位基本养老保险缴费</t>
  </si>
  <si>
    <t>职工基本医疗保险缴费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</si>
  <si>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</si>
  <si>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</si>
  <si>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</si>
  <si>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</si>
  <si>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</si>
  <si>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</si>
  <si>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</si>
  <si>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</si>
  <si>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</si>
  <si>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</si>
  <si>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</si>
  <si>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</si>
  <si>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</si>
  <si>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</si>
  <si>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</si>
  <si>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</si>
  <si>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</si>
  <si>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</si>
  <si>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>一般公共预算“三公”经费支出预算表</t>
  </si>
  <si>
    <r>
      <rPr>
        <sz val="11"/>
        <color indexed="8"/>
        <rFont val="宋体"/>
        <charset val="134"/>
      </rPr>
      <t>公开</t>
    </r>
    <r>
      <rPr>
        <sz val="11"/>
        <color indexed="8"/>
        <rFont val="Calibri"/>
        <charset val="134"/>
      </rPr>
      <t>04</t>
    </r>
    <r>
      <rPr>
        <sz val="11"/>
        <color indexed="8"/>
        <rFont val="宋体"/>
        <charset val="134"/>
      </rPr>
      <t>表</t>
    </r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</si>
  <si>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</si>
  <si>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</si>
  <si>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</si>
  <si>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</si>
  <si>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</si>
  <si>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r>
      <rPr>
        <sz val="11"/>
        <color indexed="8"/>
        <rFont val="宋体"/>
        <charset val="134"/>
      </rPr>
      <t>公开</t>
    </r>
    <r>
      <rPr>
        <sz val="11"/>
        <color indexed="8"/>
        <rFont val="Calibri"/>
        <charset val="134"/>
      </rPr>
      <t>05</t>
    </r>
    <r>
      <rPr>
        <sz val="11"/>
        <color indexed="8"/>
        <rFont val="宋体"/>
        <charset val="134"/>
      </rPr>
      <t>表</t>
    </r>
  </si>
  <si>
    <t>国有资本经营预算支出表</t>
  </si>
  <si>
    <r>
      <rPr>
        <sz val="11"/>
        <color indexed="8"/>
        <rFont val="宋体"/>
        <charset val="134"/>
      </rPr>
      <t>公开</t>
    </r>
    <r>
      <rPr>
        <sz val="11"/>
        <color indexed="8"/>
        <rFont val="Calibri"/>
        <charset val="134"/>
      </rPr>
      <t>06</t>
    </r>
    <r>
      <rPr>
        <sz val="11"/>
        <color indexed="8"/>
        <rFont val="宋体"/>
        <charset val="134"/>
      </rPr>
      <t>表</t>
    </r>
  </si>
  <si>
    <t>部门收支总表</t>
  </si>
  <si>
    <r>
      <rPr>
        <sz val="11"/>
        <color indexed="8"/>
        <rFont val="宋体"/>
        <charset val="134"/>
      </rPr>
      <t>公开0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表</t>
    </r>
  </si>
  <si>
    <t>工资福利支出</t>
  </si>
  <si>
    <t>四、财政专户管理资金收入</t>
  </si>
  <si>
    <t>对个人和家庭的补助</t>
  </si>
  <si>
    <t>五、单位资金收入</t>
  </si>
  <si>
    <t xml:space="preserve">  其中：事业收入</t>
  </si>
  <si>
    <t xml:space="preserve">     上级补助收入</t>
  </si>
  <si>
    <t xml:space="preserve">     附属单位上缴收入</t>
  </si>
  <si>
    <t xml:space="preserve">     事业单位经营收入</t>
  </si>
  <si>
    <t>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</si>
  <si>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</si>
  <si>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</si>
  <si>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</si>
  <si>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</si>
  <si>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</si>
  <si>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</si>
  <si>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</si>
  <si>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公开08表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</si>
  <si>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</si>
  <si>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</si>
  <si>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</si>
  <si>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</si>
  <si>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</si>
  <si>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</si>
  <si>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</si>
  <si>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</si>
  <si>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</si>
  <si>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</si>
  <si>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</si>
  <si>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</si>
  <si>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</si>
  <si>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r>
      <rPr>
        <sz val="11"/>
        <color indexed="8"/>
        <rFont val="宋体"/>
        <charset val="134"/>
      </rPr>
      <t>公开0</t>
    </r>
    <r>
      <rPr>
        <sz val="11"/>
        <color indexed="8"/>
        <rFont val="宋体"/>
        <charset val="134"/>
      </rPr>
      <t>9表</t>
    </r>
  </si>
  <si>
    <t>科目名称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</si>
</sst>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11" workbookViewId="0">
      <selection activeCell="L19" sqref="L19"/>
    </sheetView>
  </sheetViews>
  <sheetFormatPr defaultColWidth="9" defaultRowHeight="14.4"/>
  <cols>
    <col min="1" max="1" width="27.4444444444444" customWidth="1"/>
    <col min="3" max="3" width="21.7777777777778" customWidth="1"/>
    <col min="4" max="5" width="9.11111111111111" customWidth="1"/>
    <col min="6" max="6" width="5.77777777777778" customWidth="1"/>
    <col min="7" max="7" width="5.44444444444444" customWidth="1"/>
    <col min="8" max="8" width="20.1111111111111" customWidth="1"/>
    <col min="11" max="11" width="6.88888888888889" customWidth="1"/>
    <col min="12" max="12" width="8.22222222222222" customWidth="1"/>
  </cols>
  <sheetData>
    <row r="1" ht="25.8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7" t="s">
        <v>1</v>
      </c>
      <c r="B2" s="4"/>
      <c r="C2" s="4"/>
      <c r="D2" s="30"/>
      <c r="E2" s="30"/>
      <c r="F2" s="4"/>
      <c r="G2" s="4"/>
      <c r="H2" s="34"/>
      <c r="I2" s="4"/>
      <c r="J2" s="4"/>
      <c r="K2" s="15" t="s">
        <v>2</v>
      </c>
      <c r="L2" s="16"/>
    </row>
    <row r="3" spans="1:12">
      <c r="A3" s="18" t="s">
        <v>3</v>
      </c>
      <c r="B3" s="20"/>
      <c r="C3" s="18" t="s">
        <v>4</v>
      </c>
      <c r="D3" s="19"/>
      <c r="E3" s="19"/>
      <c r="F3" s="19"/>
      <c r="G3" s="19"/>
      <c r="H3" s="19"/>
      <c r="I3" s="19"/>
      <c r="J3" s="19"/>
      <c r="K3" s="19"/>
      <c r="L3" s="20"/>
    </row>
    <row r="4" ht="64.8" customHeight="1" spans="1:12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10" t="s">
        <v>5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>
      <c r="A5" s="21" t="s">
        <v>12</v>
      </c>
      <c r="B5" s="13">
        <v>27740.181812</v>
      </c>
      <c r="C5" s="21" t="s">
        <v>13</v>
      </c>
      <c r="D5" s="22">
        <f t="shared" ref="D5:D25" si="0">E5+F5+G5</f>
        <v>0</v>
      </c>
      <c r="E5" s="35"/>
      <c r="F5" s="22"/>
      <c r="G5" s="22"/>
      <c r="H5" s="36" t="s">
        <v>14</v>
      </c>
      <c r="I5" s="22">
        <f>I6+I9+I12</f>
        <v>27740.181812</v>
      </c>
      <c r="J5" s="22">
        <f>J6+J9+J12</f>
        <v>27740.181812</v>
      </c>
      <c r="K5" s="22">
        <f>K6+K9+K12</f>
        <v>0</v>
      </c>
      <c r="L5" s="22">
        <f>L6+L9+L12</f>
        <v>0</v>
      </c>
    </row>
    <row r="6" spans="1:12">
      <c r="A6" s="21" t="s">
        <v>15</v>
      </c>
      <c r="B6" s="13"/>
      <c r="C6" s="21" t="s">
        <v>16</v>
      </c>
      <c r="D6" s="22">
        <f t="shared" si="0"/>
        <v>27740.181812</v>
      </c>
      <c r="E6" s="22">
        <v>27740.181812</v>
      </c>
      <c r="F6" s="22"/>
      <c r="G6" s="22"/>
      <c r="H6" s="36" t="s">
        <v>17</v>
      </c>
      <c r="I6" s="22">
        <f t="shared" ref="I6:I14" si="1">J6+K6+L6</f>
        <v>14621.041256</v>
      </c>
      <c r="J6" s="22">
        <v>14621.041256</v>
      </c>
      <c r="K6" s="22"/>
      <c r="L6" s="22"/>
    </row>
    <row r="7" spans="1:12">
      <c r="A7" s="21" t="s">
        <v>18</v>
      </c>
      <c r="B7" s="13"/>
      <c r="C7" s="21" t="s">
        <v>19</v>
      </c>
      <c r="D7" s="22">
        <f t="shared" si="0"/>
        <v>0</v>
      </c>
      <c r="E7" s="22"/>
      <c r="F7" s="22"/>
      <c r="G7" s="22"/>
      <c r="H7" s="36" t="s">
        <v>20</v>
      </c>
      <c r="I7" s="22">
        <f t="shared" si="1"/>
        <v>14367.265256</v>
      </c>
      <c r="J7" s="22">
        <v>14367.265256</v>
      </c>
      <c r="K7" s="22"/>
      <c r="L7" s="22"/>
    </row>
    <row r="8" spans="1:12">
      <c r="A8" s="8"/>
      <c r="B8" s="23"/>
      <c r="C8" s="21" t="s">
        <v>21</v>
      </c>
      <c r="D8" s="22">
        <f t="shared" si="0"/>
        <v>0</v>
      </c>
      <c r="E8" s="22"/>
      <c r="F8" s="22"/>
      <c r="G8" s="22"/>
      <c r="H8" s="36" t="s">
        <v>22</v>
      </c>
      <c r="I8" s="22">
        <f t="shared" si="1"/>
        <v>253.776</v>
      </c>
      <c r="J8" s="22">
        <v>253.776</v>
      </c>
      <c r="K8" s="22"/>
      <c r="L8" s="22"/>
    </row>
    <row r="9" spans="1:12">
      <c r="A9" s="8"/>
      <c r="B9" s="23"/>
      <c r="C9" s="21" t="s">
        <v>23</v>
      </c>
      <c r="D9" s="22">
        <f t="shared" si="0"/>
        <v>0</v>
      </c>
      <c r="E9" s="22"/>
      <c r="F9" s="22"/>
      <c r="G9" s="22"/>
      <c r="H9" s="36" t="s">
        <v>24</v>
      </c>
      <c r="I9" s="22">
        <f t="shared" si="1"/>
        <v>8558.120556</v>
      </c>
      <c r="J9" s="22">
        <v>8558.120556</v>
      </c>
      <c r="K9" s="22"/>
      <c r="L9" s="22"/>
    </row>
    <row r="10" spans="1:12">
      <c r="A10" s="8"/>
      <c r="B10" s="23"/>
      <c r="C10" s="21" t="s">
        <v>25</v>
      </c>
      <c r="D10" s="22">
        <f t="shared" si="0"/>
        <v>0</v>
      </c>
      <c r="E10" s="22"/>
      <c r="F10" s="22"/>
      <c r="G10" s="22"/>
      <c r="H10" s="36" t="s">
        <v>26</v>
      </c>
      <c r="I10" s="22">
        <f t="shared" si="1"/>
        <v>3159.570556</v>
      </c>
      <c r="J10" s="22">
        <v>3159.570556</v>
      </c>
      <c r="K10" s="22"/>
      <c r="L10" s="22"/>
    </row>
    <row r="11" spans="1:12">
      <c r="A11" s="8"/>
      <c r="B11" s="23"/>
      <c r="C11" s="21" t="s">
        <v>27</v>
      </c>
      <c r="D11" s="22">
        <f t="shared" si="0"/>
        <v>0</v>
      </c>
      <c r="E11" s="22"/>
      <c r="F11" s="22"/>
      <c r="G11" s="22"/>
      <c r="H11" s="36" t="s">
        <v>28</v>
      </c>
      <c r="I11" s="22">
        <f t="shared" si="1"/>
        <v>5398.55</v>
      </c>
      <c r="J11" s="22">
        <v>5398.55</v>
      </c>
      <c r="K11" s="22"/>
      <c r="L11" s="22"/>
    </row>
    <row r="12" spans="1:12">
      <c r="A12" s="8"/>
      <c r="B12" s="23"/>
      <c r="C12" s="21" t="s">
        <v>29</v>
      </c>
      <c r="D12" s="22">
        <f t="shared" si="0"/>
        <v>0</v>
      </c>
      <c r="E12" s="22"/>
      <c r="F12" s="22"/>
      <c r="G12" s="22"/>
      <c r="H12" s="36" t="s">
        <v>30</v>
      </c>
      <c r="I12" s="22">
        <f t="shared" si="1"/>
        <v>4561.02</v>
      </c>
      <c r="J12" s="22">
        <v>4561.02</v>
      </c>
      <c r="K12" s="22"/>
      <c r="L12" s="22"/>
    </row>
    <row r="13" spans="1:12">
      <c r="A13" s="8"/>
      <c r="B13" s="23"/>
      <c r="C13" s="21" t="s">
        <v>31</v>
      </c>
      <c r="D13" s="22">
        <f t="shared" si="0"/>
        <v>0</v>
      </c>
      <c r="E13" s="22"/>
      <c r="F13" s="22"/>
      <c r="G13" s="22"/>
      <c r="H13" s="36" t="s">
        <v>32</v>
      </c>
      <c r="I13" s="22">
        <f t="shared" si="1"/>
        <v>4561.02</v>
      </c>
      <c r="J13" s="22">
        <v>4561.02</v>
      </c>
      <c r="K13" s="22"/>
      <c r="L13" s="22"/>
    </row>
    <row r="14" spans="1:12">
      <c r="A14" s="8"/>
      <c r="B14" s="23"/>
      <c r="C14" s="21" t="s">
        <v>33</v>
      </c>
      <c r="D14" s="22">
        <f t="shared" si="0"/>
        <v>0</v>
      </c>
      <c r="E14" s="22"/>
      <c r="F14" s="22"/>
      <c r="G14" s="22"/>
      <c r="H14" s="36" t="s">
        <v>34</v>
      </c>
      <c r="I14" s="22">
        <f t="shared" si="1"/>
        <v>0</v>
      </c>
      <c r="J14" s="22"/>
      <c r="K14" s="22"/>
      <c r="L14" s="22"/>
    </row>
    <row r="15" spans="1:12">
      <c r="A15" s="8"/>
      <c r="B15" s="23"/>
      <c r="C15" s="21" t="s">
        <v>35</v>
      </c>
      <c r="D15" s="22">
        <f t="shared" si="0"/>
        <v>0</v>
      </c>
      <c r="E15" s="22"/>
      <c r="F15" s="22"/>
      <c r="G15" s="22"/>
      <c r="H15" s="36" t="s">
        <v>36</v>
      </c>
      <c r="I15" s="22">
        <f>I16+I17+I18+I19+I20+I21+I22+I23+I24+I25</f>
        <v>27740.181812</v>
      </c>
      <c r="J15" s="22">
        <f>J16+J17+J18+J19+J20+J21+J22+J23+J24+J25</f>
        <v>27740.181812</v>
      </c>
      <c r="K15" s="22">
        <f>K16+K17+K18+K19+K20+K21+K22+K23+K24+K25</f>
        <v>0</v>
      </c>
      <c r="L15" s="22">
        <f>L16+L17+L18+L19+L20+L21+L22+L23+L24+L25</f>
        <v>0</v>
      </c>
    </row>
    <row r="16" spans="1:12">
      <c r="A16" s="8"/>
      <c r="B16" s="23"/>
      <c r="C16" s="21" t="s">
        <v>37</v>
      </c>
      <c r="D16" s="22">
        <f t="shared" si="0"/>
        <v>0</v>
      </c>
      <c r="E16" s="22"/>
      <c r="F16" s="22"/>
      <c r="G16" s="22"/>
      <c r="H16" s="36" t="s">
        <v>38</v>
      </c>
      <c r="I16" s="22">
        <f t="shared" ref="I16:I25" si="2">J16+K16+L16</f>
        <v>14367.265256</v>
      </c>
      <c r="J16" s="22">
        <v>14367.265256</v>
      </c>
      <c r="K16" s="22"/>
      <c r="L16" s="22"/>
    </row>
    <row r="17" spans="1:12">
      <c r="A17" s="8"/>
      <c r="B17" s="23"/>
      <c r="C17" s="21" t="s">
        <v>39</v>
      </c>
      <c r="D17" s="22">
        <f t="shared" si="0"/>
        <v>0</v>
      </c>
      <c r="E17" s="22"/>
      <c r="F17" s="22"/>
      <c r="G17" s="22"/>
      <c r="H17" s="36" t="s">
        <v>40</v>
      </c>
      <c r="I17" s="22">
        <f t="shared" si="2"/>
        <v>5362.570556</v>
      </c>
      <c r="J17" s="22">
        <v>5362.570556</v>
      </c>
      <c r="K17" s="22"/>
      <c r="L17" s="22"/>
    </row>
    <row r="18" spans="1:12">
      <c r="A18" s="8"/>
      <c r="B18" s="23"/>
      <c r="C18" s="21" t="s">
        <v>41</v>
      </c>
      <c r="D18" s="22">
        <f t="shared" si="0"/>
        <v>0</v>
      </c>
      <c r="E18" s="22"/>
      <c r="F18" s="22"/>
      <c r="G18" s="22"/>
      <c r="H18" s="36" t="s">
        <v>42</v>
      </c>
      <c r="I18" s="22">
        <f t="shared" si="2"/>
        <v>253.776</v>
      </c>
      <c r="J18" s="22">
        <v>253.776</v>
      </c>
      <c r="K18" s="22"/>
      <c r="L18" s="22"/>
    </row>
    <row r="19" spans="1:12">
      <c r="A19" s="8"/>
      <c r="B19" s="23"/>
      <c r="C19" s="21" t="s">
        <v>43</v>
      </c>
      <c r="D19" s="22">
        <f t="shared" si="0"/>
        <v>0</v>
      </c>
      <c r="E19" s="22"/>
      <c r="F19" s="22"/>
      <c r="G19" s="22"/>
      <c r="H19" s="36" t="s">
        <v>44</v>
      </c>
      <c r="I19" s="22">
        <f t="shared" si="2"/>
        <v>0</v>
      </c>
      <c r="J19" s="22"/>
      <c r="K19" s="22"/>
      <c r="L19" s="22"/>
    </row>
    <row r="20" spans="1:12">
      <c r="A20" s="8"/>
      <c r="B20" s="23"/>
      <c r="C20" s="21" t="s">
        <v>45</v>
      </c>
      <c r="D20" s="22">
        <f t="shared" si="0"/>
        <v>0</v>
      </c>
      <c r="E20" s="22"/>
      <c r="F20" s="22"/>
      <c r="G20" s="22"/>
      <c r="H20" s="36" t="s">
        <v>46</v>
      </c>
      <c r="I20" s="22">
        <f t="shared" si="2"/>
        <v>4230.55</v>
      </c>
      <c r="J20" s="22">
        <v>4230.55</v>
      </c>
      <c r="K20" s="22"/>
      <c r="L20" s="22"/>
    </row>
    <row r="21" spans="1:12">
      <c r="A21" s="8"/>
      <c r="B21" s="23"/>
      <c r="C21" s="21" t="s">
        <v>47</v>
      </c>
      <c r="D21" s="22">
        <f t="shared" si="0"/>
        <v>0</v>
      </c>
      <c r="E21" s="22"/>
      <c r="F21" s="22"/>
      <c r="G21" s="22"/>
      <c r="H21" s="36" t="s">
        <v>48</v>
      </c>
      <c r="I21" s="22">
        <f t="shared" si="2"/>
        <v>3346.02</v>
      </c>
      <c r="J21" s="22">
        <v>3346.02</v>
      </c>
      <c r="K21" s="22"/>
      <c r="L21" s="22"/>
    </row>
    <row r="22" spans="1:12">
      <c r="A22" s="8"/>
      <c r="B22" s="23"/>
      <c r="C22" s="21" t="s">
        <v>49</v>
      </c>
      <c r="D22" s="22">
        <f t="shared" si="0"/>
        <v>0</v>
      </c>
      <c r="E22" s="22"/>
      <c r="F22" s="22"/>
      <c r="G22" s="22"/>
      <c r="H22" s="36" t="s">
        <v>50</v>
      </c>
      <c r="I22" s="22">
        <f t="shared" si="2"/>
        <v>0</v>
      </c>
      <c r="J22" s="22"/>
      <c r="K22" s="22"/>
      <c r="L22" s="22"/>
    </row>
    <row r="23" spans="1:12">
      <c r="A23" s="8"/>
      <c r="B23" s="23"/>
      <c r="C23" s="21" t="s">
        <v>51</v>
      </c>
      <c r="D23" s="22">
        <f t="shared" si="0"/>
        <v>0</v>
      </c>
      <c r="E23" s="22"/>
      <c r="F23" s="22"/>
      <c r="G23" s="22"/>
      <c r="H23" s="36" t="s">
        <v>52</v>
      </c>
      <c r="I23" s="22">
        <f t="shared" si="2"/>
        <v>0</v>
      </c>
      <c r="J23" s="22"/>
      <c r="K23" s="22"/>
      <c r="L23" s="22"/>
    </row>
    <row r="24" spans="1:12">
      <c r="A24" s="8"/>
      <c r="B24" s="23"/>
      <c r="C24" s="21" t="s">
        <v>53</v>
      </c>
      <c r="D24" s="22">
        <f t="shared" si="0"/>
        <v>0</v>
      </c>
      <c r="E24" s="22"/>
      <c r="F24" s="22"/>
      <c r="G24" s="22"/>
      <c r="H24" s="36" t="s">
        <v>54</v>
      </c>
      <c r="I24" s="22">
        <f t="shared" si="2"/>
        <v>0</v>
      </c>
      <c r="J24" s="22"/>
      <c r="K24" s="22"/>
      <c r="L24" s="22"/>
    </row>
    <row r="25" spans="1:12">
      <c r="A25" s="8"/>
      <c r="B25" s="23"/>
      <c r="C25" s="21" t="s">
        <v>55</v>
      </c>
      <c r="D25" s="22">
        <f t="shared" si="0"/>
        <v>0</v>
      </c>
      <c r="E25" s="22"/>
      <c r="F25" s="22"/>
      <c r="G25" s="22"/>
      <c r="H25" s="36" t="s">
        <v>56</v>
      </c>
      <c r="I25" s="22">
        <f t="shared" si="2"/>
        <v>180</v>
      </c>
      <c r="J25" s="22">
        <v>180</v>
      </c>
      <c r="K25" s="22"/>
      <c r="L25" s="22"/>
    </row>
    <row r="26" spans="1:12">
      <c r="A26" s="24" t="s">
        <v>57</v>
      </c>
      <c r="B26" s="13">
        <f>B6+B7+B5</f>
        <v>27740.181812</v>
      </c>
      <c r="C26" s="24" t="s">
        <v>58</v>
      </c>
      <c r="D26" s="22">
        <f>D5+D6+D7+D8+D9+D10+D11+D12+D13+D14+D15+D16+D17+D18+D19+D20+D21+D22+D23+D24+D25</f>
        <v>27740.181812</v>
      </c>
      <c r="E26" s="22">
        <f>E5+E6+E7+E8+E9+E10+E11+E12+E13+E14+E15+E16+E17+E18+E19+E20+E21+E22+E23+E24+E25</f>
        <v>27740.181812</v>
      </c>
      <c r="F26" s="22">
        <f>F5+F6+F7+F8+F9+F10+F11+F12+F13+F14+F15+F16+F17+F18+F19+F20+F21+F22+F23+F24+F25</f>
        <v>0</v>
      </c>
      <c r="G26" s="22">
        <f>G5+G6+G7+G8+G9+G10+G11+G12+G13+G14+G15+G16+G17+G18+G19+G20+G21+G22+G23+G24+G25</f>
        <v>0</v>
      </c>
      <c r="H26" s="37" t="s">
        <v>58</v>
      </c>
      <c r="I26" s="22">
        <f>I16+I17+I18+I19+I20+I21+I22+I23+I24+I25</f>
        <v>27740.181812</v>
      </c>
      <c r="J26" s="22">
        <f>J16+J17+J18+J19+J20+J21+J22+J23+J24+J25</f>
        <v>27740.181812</v>
      </c>
      <c r="K26" s="22">
        <f>K16+K17+K18+K19+K20+K21+K22+K23+K24+K25</f>
        <v>0</v>
      </c>
      <c r="L26" s="22">
        <f>L16+L17+L18+L19+L20+L21+L22+L23+L24+L25</f>
        <v>0</v>
      </c>
    </row>
    <row r="27" spans="1:12">
      <c r="A27" s="8"/>
      <c r="B27" s="23"/>
      <c r="C27" s="8"/>
      <c r="D27" s="22"/>
      <c r="E27" s="22"/>
      <c r="F27" s="27"/>
      <c r="G27" s="27"/>
      <c r="H27" s="38"/>
      <c r="I27" s="27"/>
      <c r="J27" s="27"/>
      <c r="K27" s="27"/>
      <c r="L27" s="27"/>
    </row>
    <row r="28" spans="1:12">
      <c r="A28" s="24" t="s">
        <v>59</v>
      </c>
      <c r="B28" s="13"/>
      <c r="C28" s="24" t="s">
        <v>60</v>
      </c>
      <c r="D28" s="22">
        <f>B26-D26</f>
        <v>0</v>
      </c>
      <c r="E28" s="22">
        <f>B5-E26</f>
        <v>0</v>
      </c>
      <c r="F28" s="22">
        <f>B6+B30-F26</f>
        <v>0</v>
      </c>
      <c r="G28" s="22">
        <f>B7+B31-G26</f>
        <v>0</v>
      </c>
      <c r="H28" s="37" t="s">
        <v>60</v>
      </c>
      <c r="I28" s="22">
        <f>B32-I26</f>
        <v>0</v>
      </c>
      <c r="J28" s="22">
        <f>B5+B29-J26</f>
        <v>0</v>
      </c>
      <c r="K28" s="22">
        <f>B6+B30-K26</f>
        <v>0</v>
      </c>
      <c r="L28" s="22">
        <f>B7+B31-L26</f>
        <v>0</v>
      </c>
    </row>
    <row r="29" spans="1:12">
      <c r="A29" s="24" t="s">
        <v>61</v>
      </c>
      <c r="B29" s="13"/>
      <c r="C29" s="8"/>
      <c r="D29" s="22"/>
      <c r="E29" s="22"/>
      <c r="F29" s="27"/>
      <c r="G29" s="27"/>
      <c r="H29" s="38"/>
      <c r="I29" s="27"/>
      <c r="J29" s="27"/>
      <c r="K29" s="27"/>
      <c r="L29" s="27"/>
    </row>
    <row r="30" spans="1:12">
      <c r="A30" s="24" t="s">
        <v>62</v>
      </c>
      <c r="B30" s="13"/>
      <c r="C30" s="8"/>
      <c r="D30" s="22"/>
      <c r="E30" s="22"/>
      <c r="F30" s="27"/>
      <c r="G30" s="27"/>
      <c r="H30" s="38"/>
      <c r="I30" s="27"/>
      <c r="J30" s="27"/>
      <c r="K30" s="27"/>
      <c r="L30" s="27"/>
    </row>
    <row r="31" spans="1:12">
      <c r="A31" s="24" t="s">
        <v>63</v>
      </c>
      <c r="B31" s="13"/>
      <c r="C31" s="8"/>
      <c r="D31" s="22"/>
      <c r="E31" s="22"/>
      <c r="F31" s="27"/>
      <c r="G31" s="27"/>
      <c r="H31" s="38"/>
      <c r="I31" s="27"/>
      <c r="J31" s="27"/>
      <c r="K31" s="27"/>
      <c r="L31" s="27"/>
    </row>
    <row r="32" spans="1:12">
      <c r="A32" s="24" t="s">
        <v>64</v>
      </c>
      <c r="B32" s="13">
        <v>27740.181812</v>
      </c>
      <c r="C32" s="24" t="s">
        <v>65</v>
      </c>
      <c r="D32" s="22">
        <f>B32</f>
        <v>27740.181812</v>
      </c>
      <c r="E32" s="22">
        <f>B5+B29</f>
        <v>27740.181812</v>
      </c>
      <c r="F32" s="22">
        <f>B6+B30</f>
        <v>0</v>
      </c>
      <c r="G32" s="22">
        <f>B7+B31</f>
        <v>0</v>
      </c>
      <c r="H32" s="37" t="s">
        <v>65</v>
      </c>
      <c r="I32" s="22">
        <f>B32</f>
        <v>27740.181812</v>
      </c>
      <c r="J32" s="22">
        <f>B5+B29</f>
        <v>27740.181812</v>
      </c>
      <c r="K32" s="22">
        <f>B6+B30</f>
        <v>0</v>
      </c>
      <c r="L32" s="22">
        <f>B7+B31</f>
        <v>0</v>
      </c>
    </row>
  </sheetData>
  <mergeCells count="4">
    <mergeCell ref="A1:L1"/>
    <mergeCell ref="K2:L2"/>
    <mergeCell ref="A3:B3"/>
    <mergeCell ref="C3:L3"/>
  </mergeCells>
  <pageMargins left="0.708661417322835" right="0.708661417322835" top="0.748031496062992" bottom="0.748031496062992" header="0.31496062992126" footer="0.31496062992126"/>
  <pageSetup paperSize="9" scale="95" orientation="landscape"/>
  <headerFooter/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G24" sqref="G24"/>
    </sheetView>
  </sheetViews>
  <sheetFormatPr defaultColWidth="9" defaultRowHeight="14.4"/>
  <cols>
    <col min="1" max="1" width="8.88888888888889" style="1"/>
    <col min="2" max="2" width="18.4444444444444" customWidth="1"/>
    <col min="3" max="3" width="8.88888888888889" style="1"/>
    <col min="4" max="4" width="21.6666666666667" customWidth="1"/>
    <col min="5" max="5" width="16.6666666666667" customWidth="1"/>
    <col min="6" max="6" width="13.5555555555556" customWidth="1"/>
    <col min="7" max="7" width="14.5555555555556" customWidth="1"/>
    <col min="8" max="8" width="14.7777777777778" customWidth="1"/>
    <col min="9" max="9" width="16" customWidth="1"/>
  </cols>
  <sheetData>
    <row r="1" ht="25.8" spans="1:9">
      <c r="A1" s="2" t="s">
        <v>66</v>
      </c>
      <c r="B1" s="2"/>
      <c r="C1" s="2"/>
      <c r="D1" s="2"/>
      <c r="E1" s="2"/>
      <c r="F1" s="2"/>
      <c r="G1" s="2"/>
      <c r="H1" s="2"/>
      <c r="I1" s="2"/>
    </row>
    <row r="2" spans="1:9">
      <c r="A2" s="33" t="s">
        <v>67</v>
      </c>
      <c r="B2" s="4"/>
      <c r="C2" s="5"/>
      <c r="D2" s="4"/>
      <c r="E2" s="4"/>
      <c r="F2" s="4"/>
      <c r="G2" s="4"/>
      <c r="H2" s="4"/>
      <c r="I2" s="4" t="s">
        <v>2</v>
      </c>
    </row>
    <row r="3" spans="1:9">
      <c r="A3" s="28" t="s">
        <v>68</v>
      </c>
      <c r="B3" s="28" t="s">
        <v>69</v>
      </c>
      <c r="C3" s="28" t="s">
        <v>70</v>
      </c>
      <c r="D3" s="28" t="s">
        <v>71</v>
      </c>
      <c r="E3" s="28" t="s">
        <v>72</v>
      </c>
      <c r="F3" s="28" t="s">
        <v>73</v>
      </c>
      <c r="G3" s="28" t="s">
        <v>74</v>
      </c>
      <c r="H3" s="28"/>
      <c r="I3" s="28" t="s">
        <v>75</v>
      </c>
    </row>
    <row r="4" ht="28.8" spans="1:9">
      <c r="A4" s="7"/>
      <c r="B4" s="8"/>
      <c r="C4" s="7"/>
      <c r="D4" s="8"/>
      <c r="E4" s="8"/>
      <c r="F4" s="8"/>
      <c r="G4" s="29" t="s">
        <v>76</v>
      </c>
      <c r="H4" s="29" t="s">
        <v>77</v>
      </c>
      <c r="I4" s="8"/>
    </row>
    <row r="5" spans="1:9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>
      <c r="A6" s="11"/>
      <c r="B6" s="12"/>
      <c r="C6" s="11"/>
      <c r="D6" s="12" t="s">
        <v>8</v>
      </c>
      <c r="E6" s="13">
        <v>27740.181812</v>
      </c>
      <c r="F6" s="13">
        <v>14621.041256</v>
      </c>
      <c r="G6" s="13">
        <v>3159.570556</v>
      </c>
      <c r="H6" s="13">
        <v>5398.55</v>
      </c>
      <c r="I6" s="13">
        <v>4561.02</v>
      </c>
    </row>
    <row r="7" spans="1:9">
      <c r="A7" s="11"/>
      <c r="B7" s="12"/>
      <c r="C7" s="11">
        <v>3</v>
      </c>
      <c r="D7" s="12" t="s">
        <v>78</v>
      </c>
      <c r="E7" s="13">
        <v>27740.181812</v>
      </c>
      <c r="F7" s="13">
        <v>14621.041256</v>
      </c>
      <c r="G7" s="13">
        <v>3159.570556</v>
      </c>
      <c r="H7" s="13">
        <v>5398.55</v>
      </c>
      <c r="I7" s="13">
        <v>4561.02</v>
      </c>
    </row>
    <row r="8" spans="1:9">
      <c r="A8" s="11"/>
      <c r="B8" s="12"/>
      <c r="C8" s="11">
        <v>205</v>
      </c>
      <c r="D8" s="12" t="s">
        <v>79</v>
      </c>
      <c r="E8" s="13">
        <v>27740.181812</v>
      </c>
      <c r="F8" s="13">
        <v>14621.041256</v>
      </c>
      <c r="G8" s="13">
        <v>3159.570556</v>
      </c>
      <c r="H8" s="13">
        <v>5398.55</v>
      </c>
      <c r="I8" s="13">
        <v>4561.02</v>
      </c>
    </row>
    <row r="9" spans="1:9">
      <c r="A9" s="11">
        <v>2040201</v>
      </c>
      <c r="B9" s="12" t="s">
        <v>80</v>
      </c>
      <c r="C9" s="11">
        <v>205001</v>
      </c>
      <c r="D9" s="12" t="s">
        <v>81</v>
      </c>
      <c r="E9" s="13">
        <v>16124.572612</v>
      </c>
      <c r="F9" s="13">
        <v>11675.202056</v>
      </c>
      <c r="G9" s="13">
        <v>3149.370556</v>
      </c>
      <c r="H9" s="13">
        <v>1300</v>
      </c>
      <c r="I9" s="13"/>
    </row>
    <row r="10" spans="1:9">
      <c r="A10" s="11">
        <v>2040202</v>
      </c>
      <c r="B10" s="12" t="s">
        <v>82</v>
      </c>
      <c r="C10" s="11">
        <v>205001</v>
      </c>
      <c r="D10" s="12" t="s">
        <v>81</v>
      </c>
      <c r="E10" s="13">
        <v>2162.55</v>
      </c>
      <c r="F10" s="13"/>
      <c r="G10" s="13"/>
      <c r="H10" s="13">
        <v>2162.55</v>
      </c>
      <c r="I10" s="13"/>
    </row>
    <row r="11" spans="1:9">
      <c r="A11" s="11">
        <v>2040219</v>
      </c>
      <c r="B11" s="12" t="s">
        <v>83</v>
      </c>
      <c r="C11" s="11">
        <v>205001</v>
      </c>
      <c r="D11" s="12" t="s">
        <v>81</v>
      </c>
      <c r="E11" s="13">
        <v>4561.02</v>
      </c>
      <c r="F11" s="13"/>
      <c r="G11" s="13"/>
      <c r="H11" s="13"/>
      <c r="I11" s="13">
        <v>4561.02</v>
      </c>
    </row>
    <row r="12" spans="1:9">
      <c r="A12" s="11">
        <v>2040220</v>
      </c>
      <c r="B12" s="12" t="s">
        <v>84</v>
      </c>
      <c r="C12" s="11">
        <v>205001</v>
      </c>
      <c r="D12" s="12" t="s">
        <v>81</v>
      </c>
      <c r="E12" s="13">
        <v>1576</v>
      </c>
      <c r="F12" s="13"/>
      <c r="G12" s="13"/>
      <c r="H12" s="13">
        <v>1576</v>
      </c>
      <c r="I12" s="13"/>
    </row>
    <row r="13" spans="1:9">
      <c r="A13" s="11">
        <v>2040221</v>
      </c>
      <c r="B13" s="12" t="s">
        <v>85</v>
      </c>
      <c r="C13" s="11">
        <v>205001</v>
      </c>
      <c r="D13" s="12" t="s">
        <v>81</v>
      </c>
      <c r="E13" s="13">
        <v>150</v>
      </c>
      <c r="F13" s="13"/>
      <c r="G13" s="13"/>
      <c r="H13" s="13">
        <v>150</v>
      </c>
      <c r="I13" s="13"/>
    </row>
    <row r="14" spans="1:9">
      <c r="A14" s="11">
        <v>2040299</v>
      </c>
      <c r="B14" s="12" t="s">
        <v>86</v>
      </c>
      <c r="C14" s="11">
        <v>205001</v>
      </c>
      <c r="D14" s="12" t="s">
        <v>81</v>
      </c>
      <c r="E14" s="13">
        <v>465</v>
      </c>
      <c r="F14" s="13">
        <v>244.8</v>
      </c>
      <c r="G14" s="13">
        <v>10.2</v>
      </c>
      <c r="H14" s="13">
        <v>210</v>
      </c>
      <c r="I14" s="13"/>
    </row>
    <row r="15" spans="1:9">
      <c r="A15" s="11">
        <v>2040301</v>
      </c>
      <c r="B15" s="12" t="s">
        <v>80</v>
      </c>
      <c r="C15" s="11">
        <v>205001</v>
      </c>
      <c r="D15" s="12" t="s">
        <v>81</v>
      </c>
      <c r="E15" s="13">
        <v>2701.0392</v>
      </c>
      <c r="F15" s="13">
        <v>2701.0392</v>
      </c>
      <c r="G15" s="13"/>
      <c r="H15" s="13"/>
      <c r="I15" s="13"/>
    </row>
  </sheetData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2" workbookViewId="0">
      <selection activeCell="B7" sqref="B7"/>
    </sheetView>
  </sheetViews>
  <sheetFormatPr defaultColWidth="9" defaultRowHeight="14.4" outlineLevelCol="6"/>
  <cols>
    <col min="1" max="1" width="12.1111111111111" style="1" customWidth="1"/>
    <col min="2" max="2" width="25.2222222222222" customWidth="1"/>
    <col min="3" max="3" width="16.5555555555556" style="1" customWidth="1"/>
    <col min="4" max="4" width="24.3333333333333" style="1" customWidth="1"/>
    <col min="5" max="5" width="19.1111111111111" customWidth="1"/>
    <col min="6" max="6" width="21.5555555555556" customWidth="1"/>
    <col min="7" max="7" width="18.6666666666667" customWidth="1"/>
  </cols>
  <sheetData>
    <row r="1" ht="25.8" spans="1:7">
      <c r="A1" s="2" t="s">
        <v>87</v>
      </c>
      <c r="B1" s="2"/>
      <c r="C1" s="2"/>
      <c r="D1" s="2"/>
      <c r="E1" s="2"/>
      <c r="F1" s="2"/>
      <c r="G1" s="2"/>
    </row>
    <row r="2" spans="1:7">
      <c r="A2" s="3" t="s">
        <v>88</v>
      </c>
      <c r="B2" s="4"/>
      <c r="C2" s="5"/>
      <c r="D2" s="5"/>
      <c r="E2" s="4"/>
      <c r="F2" s="4"/>
      <c r="G2" s="4" t="s">
        <v>2</v>
      </c>
    </row>
    <row r="3" customHeight="1" spans="1:7">
      <c r="A3" s="28" t="s">
        <v>89</v>
      </c>
      <c r="B3" s="28" t="s">
        <v>90</v>
      </c>
      <c r="C3" s="28" t="s">
        <v>70</v>
      </c>
      <c r="D3" s="28" t="s">
        <v>71</v>
      </c>
      <c r="E3" s="28" t="s">
        <v>91</v>
      </c>
      <c r="F3" s="28"/>
      <c r="G3" s="28"/>
    </row>
    <row r="4" spans="1:7">
      <c r="A4" s="11"/>
      <c r="B4" s="8"/>
      <c r="C4" s="7"/>
      <c r="D4" s="7"/>
      <c r="E4" s="29" t="s">
        <v>92</v>
      </c>
      <c r="F4" s="28" t="s">
        <v>73</v>
      </c>
      <c r="G4" s="28" t="s">
        <v>76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</row>
    <row r="6" spans="1:7">
      <c r="A6" s="11"/>
      <c r="B6" s="12"/>
      <c r="C6" s="11"/>
      <c r="D6" s="11" t="s">
        <v>8</v>
      </c>
      <c r="E6" s="13">
        <v>17780.611812</v>
      </c>
      <c r="F6" s="13">
        <v>14621.041256</v>
      </c>
      <c r="G6" s="13">
        <v>3159.570556</v>
      </c>
    </row>
    <row r="7" spans="1:7">
      <c r="A7" s="11"/>
      <c r="B7" s="12"/>
      <c r="C7" s="11">
        <v>3</v>
      </c>
      <c r="D7" s="31" t="s">
        <v>78</v>
      </c>
      <c r="E7" s="13">
        <v>17780.611812</v>
      </c>
      <c r="F7" s="13">
        <v>14621.041256</v>
      </c>
      <c r="G7" s="13">
        <v>3159.570556</v>
      </c>
    </row>
    <row r="8" spans="1:7">
      <c r="A8" s="11"/>
      <c r="B8" s="12"/>
      <c r="C8" s="11">
        <v>205</v>
      </c>
      <c r="D8" s="31" t="s">
        <v>79</v>
      </c>
      <c r="E8" s="13">
        <v>17780.611812</v>
      </c>
      <c r="F8" s="13">
        <v>14621.041256</v>
      </c>
      <c r="G8" s="13">
        <v>3159.570556</v>
      </c>
    </row>
    <row r="9" spans="1:7">
      <c r="A9" s="11">
        <v>30101</v>
      </c>
      <c r="B9" s="32" t="s">
        <v>93</v>
      </c>
      <c r="C9" s="11">
        <v>205001</v>
      </c>
      <c r="D9" s="31" t="s">
        <v>81</v>
      </c>
      <c r="E9" s="13">
        <v>2701.0392</v>
      </c>
      <c r="F9" s="13">
        <v>2701.0392</v>
      </c>
      <c r="G9" s="13"/>
    </row>
    <row r="10" spans="1:7">
      <c r="A10" s="11">
        <v>30102</v>
      </c>
      <c r="B10" s="32" t="s">
        <v>94</v>
      </c>
      <c r="C10" s="11">
        <v>205001</v>
      </c>
      <c r="D10" s="31" t="s">
        <v>81</v>
      </c>
      <c r="E10" s="13">
        <v>4242.0624</v>
      </c>
      <c r="F10" s="13">
        <v>4242.0624</v>
      </c>
      <c r="G10" s="13"/>
    </row>
    <row r="11" spans="1:7">
      <c r="A11" s="11">
        <v>30103</v>
      </c>
      <c r="B11" s="32" t="s">
        <v>95</v>
      </c>
      <c r="C11" s="11">
        <v>205001</v>
      </c>
      <c r="D11" s="31" t="s">
        <v>81</v>
      </c>
      <c r="E11" s="13">
        <v>3598.1438</v>
      </c>
      <c r="F11" s="13">
        <v>3598.1438</v>
      </c>
      <c r="G11" s="13"/>
    </row>
    <row r="12" spans="1:7">
      <c r="A12" s="11">
        <v>30108</v>
      </c>
      <c r="B12" s="32" t="s">
        <v>96</v>
      </c>
      <c r="C12" s="11">
        <v>205001</v>
      </c>
      <c r="D12" s="31" t="s">
        <v>81</v>
      </c>
      <c r="E12" s="13">
        <v>1167.124448</v>
      </c>
      <c r="F12" s="13">
        <v>1167.124448</v>
      </c>
      <c r="G12" s="13"/>
    </row>
    <row r="13" spans="1:7">
      <c r="A13" s="11">
        <v>30110</v>
      </c>
      <c r="B13" s="32" t="s">
        <v>97</v>
      </c>
      <c r="C13" s="11">
        <v>205001</v>
      </c>
      <c r="D13" s="31" t="s">
        <v>81</v>
      </c>
      <c r="E13" s="13">
        <v>333.149544</v>
      </c>
      <c r="F13" s="13">
        <v>333.149544</v>
      </c>
      <c r="G13" s="13"/>
    </row>
    <row r="14" spans="1:7">
      <c r="A14" s="11">
        <v>30113</v>
      </c>
      <c r="B14" s="32" t="s">
        <v>98</v>
      </c>
      <c r="C14" s="11">
        <v>205001</v>
      </c>
      <c r="D14" s="31" t="s">
        <v>81</v>
      </c>
      <c r="E14" s="13">
        <v>640.275864</v>
      </c>
      <c r="F14" s="13">
        <v>640.275864</v>
      </c>
      <c r="G14" s="13"/>
    </row>
    <row r="15" spans="1:7">
      <c r="A15" s="11">
        <v>30199</v>
      </c>
      <c r="B15" s="32" t="s">
        <v>99</v>
      </c>
      <c r="C15" s="11">
        <v>205001</v>
      </c>
      <c r="D15" s="31" t="s">
        <v>81</v>
      </c>
      <c r="E15" s="13">
        <v>1685.47</v>
      </c>
      <c r="F15" s="13">
        <v>1685.47</v>
      </c>
      <c r="G15" s="13"/>
    </row>
    <row r="16" spans="1:7">
      <c r="A16" s="11">
        <v>30201</v>
      </c>
      <c r="B16" s="32" t="s">
        <v>100</v>
      </c>
      <c r="C16" s="11">
        <v>205001</v>
      </c>
      <c r="D16" s="31" t="s">
        <v>81</v>
      </c>
      <c r="E16" s="13">
        <v>165</v>
      </c>
      <c r="F16" s="13"/>
      <c r="G16" s="13">
        <v>165</v>
      </c>
    </row>
    <row r="17" spans="1:7">
      <c r="A17" s="11">
        <v>30202</v>
      </c>
      <c r="B17" s="32" t="s">
        <v>101</v>
      </c>
      <c r="C17" s="11">
        <v>205001</v>
      </c>
      <c r="D17" s="31" t="s">
        <v>81</v>
      </c>
      <c r="E17" s="13">
        <v>35</v>
      </c>
      <c r="F17" s="13"/>
      <c r="G17" s="13">
        <v>35</v>
      </c>
    </row>
    <row r="18" spans="1:7">
      <c r="A18" s="11">
        <v>30205</v>
      </c>
      <c r="B18" s="32" t="s">
        <v>102</v>
      </c>
      <c r="C18" s="11">
        <v>205001</v>
      </c>
      <c r="D18" s="31" t="s">
        <v>81</v>
      </c>
      <c r="E18" s="13">
        <v>65</v>
      </c>
      <c r="F18" s="13"/>
      <c r="G18" s="13">
        <v>65</v>
      </c>
    </row>
    <row r="19" spans="1:7">
      <c r="A19" s="11">
        <v>30206</v>
      </c>
      <c r="B19" s="32" t="s">
        <v>103</v>
      </c>
      <c r="C19" s="11">
        <v>205001</v>
      </c>
      <c r="D19" s="31" t="s">
        <v>81</v>
      </c>
      <c r="E19" s="13">
        <v>200</v>
      </c>
      <c r="F19" s="13"/>
      <c r="G19" s="13">
        <v>200</v>
      </c>
    </row>
    <row r="20" spans="1:7">
      <c r="A20" s="11">
        <v>30207</v>
      </c>
      <c r="B20" s="32" t="s">
        <v>104</v>
      </c>
      <c r="C20" s="11">
        <v>205001</v>
      </c>
      <c r="D20" s="31" t="s">
        <v>81</v>
      </c>
      <c r="E20" s="13">
        <v>190</v>
      </c>
      <c r="F20" s="13"/>
      <c r="G20" s="13">
        <v>190</v>
      </c>
    </row>
    <row r="21" spans="1:7">
      <c r="A21" s="11">
        <v>30211</v>
      </c>
      <c r="B21" s="32" t="s">
        <v>105</v>
      </c>
      <c r="C21" s="11">
        <v>205001</v>
      </c>
      <c r="D21" s="31" t="s">
        <v>81</v>
      </c>
      <c r="E21" s="13">
        <v>580</v>
      </c>
      <c r="F21" s="13"/>
      <c r="G21" s="13">
        <v>580</v>
      </c>
    </row>
    <row r="22" spans="1:7">
      <c r="A22" s="11">
        <v>30212</v>
      </c>
      <c r="B22" s="32" t="s">
        <v>106</v>
      </c>
      <c r="C22" s="11">
        <v>205001</v>
      </c>
      <c r="D22" s="31" t="s">
        <v>81</v>
      </c>
      <c r="E22" s="13">
        <v>10</v>
      </c>
      <c r="F22" s="13"/>
      <c r="G22" s="13">
        <v>10</v>
      </c>
    </row>
    <row r="23" spans="1:7">
      <c r="A23" s="11">
        <v>30213</v>
      </c>
      <c r="B23" s="32" t="s">
        <v>107</v>
      </c>
      <c r="C23" s="11">
        <v>205001</v>
      </c>
      <c r="D23" s="31" t="s">
        <v>81</v>
      </c>
      <c r="E23" s="13">
        <v>150</v>
      </c>
      <c r="F23" s="13"/>
      <c r="G23" s="13">
        <v>150</v>
      </c>
    </row>
    <row r="24" spans="1:7">
      <c r="A24" s="11">
        <v>30215</v>
      </c>
      <c r="B24" s="32" t="s">
        <v>108</v>
      </c>
      <c r="C24" s="11">
        <v>205001</v>
      </c>
      <c r="D24" s="31" t="s">
        <v>81</v>
      </c>
      <c r="E24" s="13">
        <v>30</v>
      </c>
      <c r="F24" s="13"/>
      <c r="G24" s="13">
        <v>30</v>
      </c>
    </row>
    <row r="25" spans="1:7">
      <c r="A25" s="11">
        <v>30216</v>
      </c>
      <c r="B25" s="32" t="s">
        <v>109</v>
      </c>
      <c r="C25" s="11">
        <v>205001</v>
      </c>
      <c r="D25" s="31" t="s">
        <v>81</v>
      </c>
      <c r="E25" s="13">
        <v>100</v>
      </c>
      <c r="F25" s="13"/>
      <c r="G25" s="13">
        <v>100</v>
      </c>
    </row>
    <row r="26" spans="1:7">
      <c r="A26" s="11">
        <v>30217</v>
      </c>
      <c r="B26" s="32" t="s">
        <v>110</v>
      </c>
      <c r="C26" s="11">
        <v>205001</v>
      </c>
      <c r="D26" s="31" t="s">
        <v>81</v>
      </c>
      <c r="E26" s="13">
        <v>40</v>
      </c>
      <c r="F26" s="13"/>
      <c r="G26" s="13">
        <v>40</v>
      </c>
    </row>
    <row r="27" spans="1:7">
      <c r="A27" s="11">
        <v>30228</v>
      </c>
      <c r="B27" s="32" t="s">
        <v>111</v>
      </c>
      <c r="C27" s="11">
        <v>205001</v>
      </c>
      <c r="D27" s="31" t="s">
        <v>81</v>
      </c>
      <c r="E27" s="13">
        <v>145.890556</v>
      </c>
      <c r="F27" s="13"/>
      <c r="G27" s="13">
        <v>145.890556</v>
      </c>
    </row>
    <row r="28" spans="1:7">
      <c r="A28" s="11">
        <v>30231</v>
      </c>
      <c r="B28" s="32" t="s">
        <v>112</v>
      </c>
      <c r="C28" s="11">
        <v>205001</v>
      </c>
      <c r="D28" s="31" t="s">
        <v>81</v>
      </c>
      <c r="E28" s="13">
        <v>700</v>
      </c>
      <c r="F28" s="13"/>
      <c r="G28" s="13">
        <v>700</v>
      </c>
    </row>
    <row r="29" spans="1:7">
      <c r="A29" s="11">
        <v>30299</v>
      </c>
      <c r="B29" s="32" t="s">
        <v>113</v>
      </c>
      <c r="C29" s="11">
        <v>205001</v>
      </c>
      <c r="D29" s="31" t="s">
        <v>81</v>
      </c>
      <c r="E29" s="13">
        <v>748.68</v>
      </c>
      <c r="F29" s="13"/>
      <c r="G29" s="13">
        <v>748.68</v>
      </c>
    </row>
    <row r="30" spans="1:7">
      <c r="A30" s="11">
        <v>30302</v>
      </c>
      <c r="B30" s="32" t="s">
        <v>114</v>
      </c>
      <c r="C30" s="11">
        <v>205001</v>
      </c>
      <c r="D30" s="31" t="s">
        <v>81</v>
      </c>
      <c r="E30" s="13">
        <v>244.8</v>
      </c>
      <c r="F30" s="13">
        <v>244.8</v>
      </c>
      <c r="G30" s="13"/>
    </row>
    <row r="31" spans="1:7">
      <c r="A31" s="11">
        <v>30305</v>
      </c>
      <c r="B31" s="32" t="s">
        <v>115</v>
      </c>
      <c r="C31" s="11">
        <v>205001</v>
      </c>
      <c r="D31" s="31" t="s">
        <v>81</v>
      </c>
      <c r="E31" s="13">
        <v>8.976</v>
      </c>
      <c r="F31" s="13">
        <v>8.976</v>
      </c>
      <c r="G31" s="13"/>
    </row>
  </sheetData>
  <mergeCells count="6">
    <mergeCell ref="A1:G1"/>
    <mergeCell ref="E3:G3"/>
    <mergeCell ref="A3:A4"/>
    <mergeCell ref="B3:B4"/>
    <mergeCell ref="C3:C4"/>
    <mergeCell ref="D3:D4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G18" sqref="G18"/>
    </sheetView>
  </sheetViews>
  <sheetFormatPr defaultColWidth="9" defaultRowHeight="14.4"/>
  <cols>
    <col min="1" max="1" width="13.3333333333333" style="1" customWidth="1"/>
    <col min="2" max="2" width="10.5555555555556" customWidth="1"/>
    <col min="3" max="3" width="11.1111111111111" style="1" customWidth="1"/>
    <col min="4" max="4" width="20.7777777777778" style="1" customWidth="1"/>
    <col min="5" max="7" width="13.3333333333333" customWidth="1"/>
    <col min="8" max="8" width="10.3333333333333" customWidth="1"/>
    <col min="9" max="10" width="13.3333333333333" customWidth="1"/>
  </cols>
  <sheetData>
    <row r="1" ht="25.8" spans="1:10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0" t="s">
        <v>117</v>
      </c>
      <c r="B2" s="30"/>
      <c r="C2" s="30"/>
      <c r="D2" s="30"/>
      <c r="E2" s="30"/>
      <c r="F2" s="30"/>
      <c r="G2" s="30"/>
      <c r="H2" s="30"/>
      <c r="I2" s="30"/>
      <c r="J2" s="30" t="s">
        <v>2</v>
      </c>
    </row>
    <row r="3" spans="1:10">
      <c r="A3" s="28" t="s">
        <v>68</v>
      </c>
      <c r="B3" s="28" t="s">
        <v>69</v>
      </c>
      <c r="C3" s="28" t="s">
        <v>70</v>
      </c>
      <c r="D3" s="28" t="s">
        <v>71</v>
      </c>
      <c r="E3" s="28" t="s">
        <v>118</v>
      </c>
      <c r="F3" s="28"/>
      <c r="G3" s="28"/>
      <c r="H3" s="28"/>
      <c r="I3" s="28"/>
      <c r="J3" s="28"/>
    </row>
    <row r="4" spans="1:10">
      <c r="A4" s="7"/>
      <c r="B4" s="8"/>
      <c r="C4" s="7"/>
      <c r="D4" s="7"/>
      <c r="E4" s="28" t="s">
        <v>8</v>
      </c>
      <c r="F4" s="28" t="s">
        <v>106</v>
      </c>
      <c r="G4" s="28" t="s">
        <v>119</v>
      </c>
      <c r="H4" s="28"/>
      <c r="I4" s="28"/>
      <c r="J4" s="28" t="s">
        <v>110</v>
      </c>
    </row>
    <row r="5" ht="28.8" spans="1:10">
      <c r="A5" s="7"/>
      <c r="B5" s="8"/>
      <c r="C5" s="7"/>
      <c r="D5" s="7"/>
      <c r="E5" s="8"/>
      <c r="F5" s="8"/>
      <c r="G5" s="28" t="s">
        <v>92</v>
      </c>
      <c r="H5" s="28" t="s">
        <v>120</v>
      </c>
      <c r="I5" s="28" t="s">
        <v>121</v>
      </c>
      <c r="J5" s="8"/>
    </row>
    <row r="6" spans="1:10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>
      <c r="A7" s="11"/>
      <c r="B7" s="12"/>
      <c r="C7" s="11"/>
      <c r="D7" s="11" t="s">
        <v>8</v>
      </c>
      <c r="E7" s="13">
        <v>750</v>
      </c>
      <c r="F7" s="13">
        <v>10</v>
      </c>
      <c r="G7" s="13">
        <v>700</v>
      </c>
      <c r="H7" s="13"/>
      <c r="I7" s="13">
        <v>700</v>
      </c>
      <c r="J7" s="13">
        <v>40</v>
      </c>
    </row>
    <row r="8" spans="1:10">
      <c r="A8" s="11"/>
      <c r="B8" s="12"/>
      <c r="C8" s="11">
        <v>3</v>
      </c>
      <c r="D8" s="11" t="s">
        <v>78</v>
      </c>
      <c r="E8" s="13"/>
      <c r="F8" s="13">
        <v>10</v>
      </c>
      <c r="G8" s="13"/>
      <c r="H8" s="13"/>
      <c r="I8" s="13">
        <v>700</v>
      </c>
      <c r="J8" s="13">
        <v>40</v>
      </c>
    </row>
    <row r="9" spans="1:10">
      <c r="A9" s="11"/>
      <c r="B9" s="12"/>
      <c r="C9" s="11">
        <v>205</v>
      </c>
      <c r="D9" s="11" t="s">
        <v>79</v>
      </c>
      <c r="E9" s="13"/>
      <c r="F9" s="13">
        <v>10</v>
      </c>
      <c r="G9" s="13"/>
      <c r="H9" s="13"/>
      <c r="I9" s="13">
        <v>700</v>
      </c>
      <c r="J9" s="13">
        <v>40</v>
      </c>
    </row>
    <row r="10" spans="1:10">
      <c r="A10" s="11">
        <v>2040201</v>
      </c>
      <c r="B10" s="12" t="s">
        <v>80</v>
      </c>
      <c r="C10" s="11">
        <v>205001</v>
      </c>
      <c r="D10" s="11" t="s">
        <v>81</v>
      </c>
      <c r="E10" s="13">
        <v>750</v>
      </c>
      <c r="F10" s="13">
        <v>10</v>
      </c>
      <c r="G10" s="13">
        <v>700</v>
      </c>
      <c r="H10" s="13"/>
      <c r="I10" s="13">
        <v>700</v>
      </c>
      <c r="J10" s="13">
        <v>40</v>
      </c>
    </row>
    <row r="11" spans="1:10">
      <c r="A11" s="5"/>
      <c r="B11" s="4"/>
      <c r="C11" s="5"/>
      <c r="D11" s="5"/>
      <c r="E11" s="4"/>
      <c r="F11" s="4"/>
      <c r="G11" s="4"/>
      <c r="H11" s="4"/>
      <c r="I11" s="4"/>
      <c r="J11" s="4"/>
    </row>
  </sheetData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G19" sqref="G19"/>
    </sheetView>
  </sheetViews>
  <sheetFormatPr defaultColWidth="9" defaultRowHeight="14.4" outlineLevelRow="5"/>
  <cols>
    <col min="1" max="2" width="15.7777777777778" customWidth="1"/>
    <col min="3" max="3" width="10.4444444444444" customWidth="1"/>
    <col min="4" max="4" width="12.7777777777778" customWidth="1"/>
    <col min="5" max="5" width="15.7777777777778" customWidth="1"/>
    <col min="6" max="6" width="15.6666666666667" customWidth="1"/>
    <col min="7" max="9" width="15.7777777777778" customWidth="1"/>
  </cols>
  <sheetData>
    <row r="1" ht="25.8" spans="1:9">
      <c r="A1" s="2" t="s">
        <v>122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123</v>
      </c>
      <c r="B2" s="4"/>
      <c r="C2" s="4"/>
      <c r="D2" s="4"/>
      <c r="E2" s="4"/>
      <c r="F2" s="4"/>
      <c r="G2" s="4"/>
      <c r="H2" s="4"/>
      <c r="I2" s="4" t="s">
        <v>2</v>
      </c>
    </row>
    <row r="3" spans="1:9">
      <c r="A3" s="28" t="s">
        <v>68</v>
      </c>
      <c r="B3" s="28" t="s">
        <v>69</v>
      </c>
      <c r="C3" s="28" t="s">
        <v>70</v>
      </c>
      <c r="D3" s="28" t="s">
        <v>71</v>
      </c>
      <c r="E3" s="11" t="s">
        <v>72</v>
      </c>
      <c r="F3" s="28" t="s">
        <v>73</v>
      </c>
      <c r="G3" s="28" t="s">
        <v>74</v>
      </c>
      <c r="H3" s="28"/>
      <c r="I3" s="28" t="s">
        <v>75</v>
      </c>
    </row>
    <row r="4" ht="28.8" spans="1:9">
      <c r="A4" s="8"/>
      <c r="B4" s="8"/>
      <c r="C4" s="8"/>
      <c r="D4" s="8"/>
      <c r="E4" s="8"/>
      <c r="F4" s="8"/>
      <c r="G4" s="29" t="s">
        <v>76</v>
      </c>
      <c r="H4" s="29" t="s">
        <v>77</v>
      </c>
      <c r="I4" s="8"/>
    </row>
    <row r="5" spans="1:9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>
      <c r="A6" s="12"/>
      <c r="B6" s="12"/>
      <c r="C6" s="12"/>
      <c r="D6" s="12"/>
      <c r="E6" s="13"/>
      <c r="F6" s="13"/>
      <c r="G6" s="13"/>
      <c r="H6" s="13"/>
      <c r="I6" s="13"/>
    </row>
  </sheetData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G12" sqref="G12"/>
    </sheetView>
  </sheetViews>
  <sheetFormatPr defaultColWidth="9" defaultRowHeight="14.4" outlineLevelRow="5"/>
  <cols>
    <col min="1" max="7" width="13.2222222222222" customWidth="1"/>
    <col min="8" max="8" width="17.1111111111111" customWidth="1"/>
    <col min="9" max="9" width="17.8888888888889" customWidth="1"/>
  </cols>
  <sheetData>
    <row r="1" ht="25.8" spans="1:9">
      <c r="A1" s="2" t="s">
        <v>124</v>
      </c>
      <c r="B1" s="2"/>
      <c r="C1" s="2"/>
      <c r="D1" s="2"/>
      <c r="E1" s="2"/>
      <c r="F1" s="2"/>
      <c r="G1" s="2"/>
      <c r="H1" s="2"/>
      <c r="I1" s="2"/>
    </row>
    <row r="2" spans="1:9">
      <c r="A2" s="4" t="s">
        <v>125</v>
      </c>
      <c r="B2" s="4"/>
      <c r="C2" s="4"/>
      <c r="D2" s="4"/>
      <c r="E2" s="4"/>
      <c r="F2" s="4"/>
      <c r="G2" s="4"/>
      <c r="H2" s="4"/>
      <c r="I2" s="4" t="s">
        <v>2</v>
      </c>
    </row>
    <row r="3" spans="1:9">
      <c r="A3" s="28" t="s">
        <v>68</v>
      </c>
      <c r="B3" s="28" t="s">
        <v>69</v>
      </c>
      <c r="C3" s="28" t="s">
        <v>70</v>
      </c>
      <c r="D3" s="28" t="s">
        <v>71</v>
      </c>
      <c r="E3" s="28" t="s">
        <v>72</v>
      </c>
      <c r="F3" s="28" t="s">
        <v>73</v>
      </c>
      <c r="G3" s="28" t="s">
        <v>74</v>
      </c>
      <c r="H3" s="28"/>
      <c r="I3" s="28" t="s">
        <v>75</v>
      </c>
    </row>
    <row r="4" ht="28.8" spans="1:9">
      <c r="A4" s="8"/>
      <c r="B4" s="8"/>
      <c r="C4" s="8"/>
      <c r="D4" s="8"/>
      <c r="E4" s="8"/>
      <c r="F4" s="8"/>
      <c r="G4" s="28" t="s">
        <v>76</v>
      </c>
      <c r="H4" s="28" t="s">
        <v>77</v>
      </c>
      <c r="I4" s="8"/>
    </row>
    <row r="5" spans="1:9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>
      <c r="A6" s="11"/>
      <c r="B6" s="11"/>
      <c r="C6" s="11"/>
      <c r="D6" s="11"/>
      <c r="E6" s="13"/>
      <c r="F6" s="13"/>
      <c r="G6" s="13"/>
      <c r="H6" s="13"/>
      <c r="I6" s="13"/>
    </row>
  </sheetData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3" workbookViewId="0">
      <selection activeCell="E12" sqref="E12"/>
    </sheetView>
  </sheetViews>
  <sheetFormatPr defaultColWidth="9" defaultRowHeight="14.4" outlineLevelCol="5"/>
  <cols>
    <col min="1" max="1" width="33.2222222222222" customWidth="1"/>
    <col min="2" max="2" width="14.4444444444444" customWidth="1"/>
    <col min="3" max="3" width="25.1111111111111" customWidth="1"/>
    <col min="4" max="4" width="13.4444444444444" customWidth="1"/>
    <col min="5" max="5" width="22.4444444444444" customWidth="1"/>
    <col min="6" max="6" width="16.5555555555556" customWidth="1"/>
  </cols>
  <sheetData>
    <row r="1" ht="25.8" spans="1:6">
      <c r="A1" s="2" t="s">
        <v>126</v>
      </c>
      <c r="B1" s="2"/>
      <c r="C1" s="2"/>
      <c r="D1" s="2"/>
      <c r="E1" s="2"/>
      <c r="F1" s="2"/>
    </row>
    <row r="2" spans="1:6">
      <c r="A2" s="17" t="s">
        <v>127</v>
      </c>
      <c r="B2" s="4"/>
      <c r="C2" s="4"/>
      <c r="D2" s="4"/>
      <c r="E2" s="4"/>
      <c r="F2" s="14" t="s">
        <v>2</v>
      </c>
    </row>
    <row r="3" spans="1:6">
      <c r="A3" s="10" t="s">
        <v>3</v>
      </c>
      <c r="B3" s="8"/>
      <c r="C3" s="18" t="s">
        <v>4</v>
      </c>
      <c r="D3" s="19"/>
      <c r="E3" s="19"/>
      <c r="F3" s="20"/>
    </row>
    <row r="4" spans="1:6">
      <c r="A4" s="10" t="s">
        <v>5</v>
      </c>
      <c r="B4" s="10" t="s">
        <v>6</v>
      </c>
      <c r="C4" s="10" t="s">
        <v>7</v>
      </c>
      <c r="D4" s="10" t="s">
        <v>6</v>
      </c>
      <c r="E4" s="10" t="s">
        <v>5</v>
      </c>
      <c r="F4" s="10" t="s">
        <v>6</v>
      </c>
    </row>
    <row r="5" spans="1:6">
      <c r="A5" s="21" t="s">
        <v>12</v>
      </c>
      <c r="B5" s="13">
        <v>27740.181812</v>
      </c>
      <c r="C5" s="21" t="s">
        <v>13</v>
      </c>
      <c r="D5" s="22"/>
      <c r="E5" s="21" t="s">
        <v>14</v>
      </c>
      <c r="F5" s="22">
        <v>30740.181812</v>
      </c>
    </row>
    <row r="6" spans="1:6">
      <c r="A6" s="21" t="s">
        <v>15</v>
      </c>
      <c r="B6" s="13"/>
      <c r="C6" s="21" t="s">
        <v>16</v>
      </c>
      <c r="D6" s="22">
        <v>30740.181812</v>
      </c>
      <c r="E6" s="21" t="s">
        <v>17</v>
      </c>
      <c r="F6" s="22">
        <v>16507.232644</v>
      </c>
    </row>
    <row r="7" spans="1:6">
      <c r="A7" s="21" t="s">
        <v>18</v>
      </c>
      <c r="B7" s="13"/>
      <c r="C7" s="21" t="s">
        <v>19</v>
      </c>
      <c r="D7" s="22"/>
      <c r="E7" s="21" t="s">
        <v>128</v>
      </c>
      <c r="F7" s="22">
        <v>16253.456644</v>
      </c>
    </row>
    <row r="8" spans="1:6">
      <c r="A8" s="21" t="s">
        <v>129</v>
      </c>
      <c r="B8" s="13"/>
      <c r="C8" s="21" t="s">
        <v>21</v>
      </c>
      <c r="D8" s="22"/>
      <c r="E8" s="21" t="s">
        <v>130</v>
      </c>
      <c r="F8" s="22">
        <v>253.776</v>
      </c>
    </row>
    <row r="9" spans="1:6">
      <c r="A9" s="21" t="s">
        <v>131</v>
      </c>
      <c r="B9" s="13">
        <v>3000</v>
      </c>
      <c r="C9" s="21" t="s">
        <v>23</v>
      </c>
      <c r="D9" s="22"/>
      <c r="E9" s="21" t="s">
        <v>24</v>
      </c>
      <c r="F9" s="22">
        <v>9671.929168</v>
      </c>
    </row>
    <row r="10" spans="1:6">
      <c r="A10" s="21" t="s">
        <v>132</v>
      </c>
      <c r="B10" s="13"/>
      <c r="C10" s="21" t="s">
        <v>25</v>
      </c>
      <c r="D10" s="22"/>
      <c r="E10" s="21" t="s">
        <v>76</v>
      </c>
      <c r="F10" s="22">
        <v>3159.570556</v>
      </c>
    </row>
    <row r="11" spans="1:6">
      <c r="A11" s="21" t="s">
        <v>133</v>
      </c>
      <c r="B11" s="13"/>
      <c r="C11" s="21" t="s">
        <v>27</v>
      </c>
      <c r="D11" s="22"/>
      <c r="E11" s="21" t="s">
        <v>77</v>
      </c>
      <c r="F11" s="22">
        <v>6512.358612</v>
      </c>
    </row>
    <row r="12" spans="1:6">
      <c r="A12" s="21" t="s">
        <v>134</v>
      </c>
      <c r="B12" s="13"/>
      <c r="C12" s="21" t="s">
        <v>29</v>
      </c>
      <c r="D12" s="22"/>
      <c r="E12" s="21" t="s">
        <v>30</v>
      </c>
      <c r="F12" s="22">
        <v>4561.02</v>
      </c>
    </row>
    <row r="13" spans="1:6">
      <c r="A13" s="21" t="s">
        <v>135</v>
      </c>
      <c r="B13" s="13"/>
      <c r="C13" s="21" t="s">
        <v>31</v>
      </c>
      <c r="D13" s="22"/>
      <c r="E13" s="21" t="s">
        <v>136</v>
      </c>
      <c r="F13" s="22">
        <v>4561.02</v>
      </c>
    </row>
    <row r="14" spans="1:6">
      <c r="A14" s="21" t="s">
        <v>137</v>
      </c>
      <c r="B14" s="13">
        <v>3000</v>
      </c>
      <c r="C14" s="21" t="s">
        <v>33</v>
      </c>
      <c r="D14" s="22"/>
      <c r="E14" s="21" t="s">
        <v>138</v>
      </c>
      <c r="F14" s="22"/>
    </row>
    <row r="15" spans="1:6">
      <c r="A15" s="8"/>
      <c r="B15" s="23"/>
      <c r="C15" s="21" t="s">
        <v>35</v>
      </c>
      <c r="D15" s="22"/>
      <c r="E15" s="21" t="s">
        <v>36</v>
      </c>
      <c r="F15" s="22">
        <v>30740.181812</v>
      </c>
    </row>
    <row r="16" spans="1:6">
      <c r="A16" s="8"/>
      <c r="B16" s="23"/>
      <c r="C16" s="21" t="s">
        <v>37</v>
      </c>
      <c r="D16" s="22"/>
      <c r="E16" s="21" t="s">
        <v>38</v>
      </c>
      <c r="F16" s="22">
        <v>16253.456644</v>
      </c>
    </row>
    <row r="17" spans="1:6">
      <c r="A17" s="8"/>
      <c r="B17" s="23"/>
      <c r="C17" s="21" t="s">
        <v>39</v>
      </c>
      <c r="D17" s="22"/>
      <c r="E17" s="21" t="s">
        <v>40</v>
      </c>
      <c r="F17" s="22">
        <v>5362.570556</v>
      </c>
    </row>
    <row r="18" spans="1:6">
      <c r="A18" s="8"/>
      <c r="B18" s="23"/>
      <c r="C18" s="21" t="s">
        <v>41</v>
      </c>
      <c r="D18" s="22"/>
      <c r="E18" s="21" t="s">
        <v>42</v>
      </c>
      <c r="F18" s="22">
        <v>253.776</v>
      </c>
    </row>
    <row r="19" spans="1:6">
      <c r="A19" s="8"/>
      <c r="B19" s="23"/>
      <c r="C19" s="21" t="s">
        <v>43</v>
      </c>
      <c r="D19" s="22"/>
      <c r="E19" s="21" t="s">
        <v>44</v>
      </c>
      <c r="F19" s="22"/>
    </row>
    <row r="20" spans="1:6">
      <c r="A20" s="8"/>
      <c r="B20" s="23"/>
      <c r="C20" s="21" t="s">
        <v>45</v>
      </c>
      <c r="D20" s="22"/>
      <c r="E20" s="21" t="s">
        <v>46</v>
      </c>
      <c r="F20" s="22">
        <v>5344.358612</v>
      </c>
    </row>
    <row r="21" spans="1:6">
      <c r="A21" s="8"/>
      <c r="B21" s="23"/>
      <c r="C21" s="21" t="s">
        <v>47</v>
      </c>
      <c r="D21" s="22"/>
      <c r="E21" s="21" t="s">
        <v>48</v>
      </c>
      <c r="F21" s="22">
        <v>3346.02</v>
      </c>
    </row>
    <row r="22" spans="1:6">
      <c r="A22" s="8"/>
      <c r="B22" s="23"/>
      <c r="C22" s="21" t="s">
        <v>49</v>
      </c>
      <c r="D22" s="22"/>
      <c r="E22" s="21" t="s">
        <v>50</v>
      </c>
      <c r="F22" s="22"/>
    </row>
    <row r="23" spans="1:6">
      <c r="A23" s="8"/>
      <c r="B23" s="23"/>
      <c r="C23" s="21" t="s">
        <v>51</v>
      </c>
      <c r="D23" s="22"/>
      <c r="E23" s="21" t="s">
        <v>52</v>
      </c>
      <c r="F23" s="22"/>
    </row>
    <row r="24" spans="1:6">
      <c r="A24" s="8"/>
      <c r="B24" s="23"/>
      <c r="C24" s="21" t="s">
        <v>53</v>
      </c>
      <c r="D24" s="22"/>
      <c r="E24" s="21" t="s">
        <v>54</v>
      </c>
      <c r="F24" s="22"/>
    </row>
    <row r="25" spans="1:6">
      <c r="A25" s="8"/>
      <c r="B25" s="23"/>
      <c r="C25" s="21" t="s">
        <v>55</v>
      </c>
      <c r="D25" s="22"/>
      <c r="E25" s="21" t="s">
        <v>56</v>
      </c>
      <c r="F25" s="22">
        <v>180</v>
      </c>
    </row>
    <row r="26" spans="1:6">
      <c r="A26" s="24" t="s">
        <v>57</v>
      </c>
      <c r="B26" s="25">
        <v>30740.181812</v>
      </c>
      <c r="C26" s="24" t="s">
        <v>58</v>
      </c>
      <c r="D26" s="26">
        <v>30740.181812</v>
      </c>
      <c r="E26" s="24" t="s">
        <v>58</v>
      </c>
      <c r="F26" s="26">
        <v>30740.181812</v>
      </c>
    </row>
    <row r="27" spans="1:6">
      <c r="A27" s="24" t="s">
        <v>139</v>
      </c>
      <c r="B27" s="13"/>
      <c r="C27" s="24" t="s">
        <v>60</v>
      </c>
      <c r="D27" s="26"/>
      <c r="E27" s="24" t="s">
        <v>60</v>
      </c>
      <c r="F27" s="26"/>
    </row>
    <row r="28" spans="1:6">
      <c r="A28" s="24" t="s">
        <v>140</v>
      </c>
      <c r="B28" s="13"/>
      <c r="C28" s="8"/>
      <c r="D28" s="27"/>
      <c r="E28" s="8"/>
      <c r="F28" s="27"/>
    </row>
    <row r="29" spans="1:6">
      <c r="A29" s="24" t="s">
        <v>141</v>
      </c>
      <c r="B29" s="13"/>
      <c r="C29" s="8"/>
      <c r="D29" s="27"/>
      <c r="E29" s="8"/>
      <c r="F29" s="27"/>
    </row>
    <row r="30" spans="1:6">
      <c r="A30" s="24" t="s">
        <v>142</v>
      </c>
      <c r="B30" s="13"/>
      <c r="C30" s="8"/>
      <c r="D30" s="27"/>
      <c r="E30" s="8"/>
      <c r="F30" s="27"/>
    </row>
    <row r="31" spans="1:6">
      <c r="A31" s="24" t="s">
        <v>64</v>
      </c>
      <c r="B31" s="13">
        <v>30740.181812</v>
      </c>
      <c r="C31" s="24" t="s">
        <v>65</v>
      </c>
      <c r="D31" s="26">
        <v>30740.181812</v>
      </c>
      <c r="E31" s="24" t="s">
        <v>65</v>
      </c>
      <c r="F31" s="26">
        <v>30740.181812</v>
      </c>
    </row>
  </sheetData>
  <mergeCells count="2">
    <mergeCell ref="A1:F1"/>
    <mergeCell ref="C3:F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O21" sqref="O21"/>
    </sheetView>
  </sheetViews>
  <sheetFormatPr defaultColWidth="9" defaultRowHeight="14.4"/>
  <cols>
    <col min="1" max="1" width="9" style="1" customWidth="1"/>
    <col min="2" max="2" width="20.2222222222222" style="1" customWidth="1"/>
    <col min="3" max="3" width="9.77777777777778" customWidth="1"/>
    <col min="8" max="8" width="6" customWidth="1"/>
    <col min="9" max="9" width="7.77777777777778" customWidth="1"/>
    <col min="10" max="10" width="6.44444444444444" customWidth="1"/>
    <col min="11" max="11" width="6.11111111111111" customWidth="1"/>
    <col min="13" max="13" width="7.22222222222222" customWidth="1"/>
    <col min="14" max="14" width="7.77777777777778" customWidth="1"/>
    <col min="15" max="15" width="9" customWidth="1"/>
  </cols>
  <sheetData>
    <row r="1" ht="25.8" spans="1:15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144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5" t="s">
        <v>145</v>
      </c>
      <c r="O2" s="16"/>
    </row>
    <row r="3" spans="1:15">
      <c r="A3" s="6" t="s">
        <v>70</v>
      </c>
      <c r="B3" s="6" t="s">
        <v>71</v>
      </c>
      <c r="C3" s="6" t="s">
        <v>72</v>
      </c>
      <c r="D3" s="6" t="s">
        <v>146</v>
      </c>
      <c r="E3" s="6" t="s">
        <v>147</v>
      </c>
      <c r="F3" s="6" t="s">
        <v>148</v>
      </c>
      <c r="G3" s="6" t="s">
        <v>149</v>
      </c>
      <c r="H3" s="6" t="s">
        <v>150</v>
      </c>
      <c r="I3" s="6" t="s">
        <v>151</v>
      </c>
      <c r="J3" s="6" t="s">
        <v>152</v>
      </c>
      <c r="K3" s="6" t="s">
        <v>153</v>
      </c>
      <c r="L3" s="6" t="s">
        <v>154</v>
      </c>
      <c r="M3" s="6" t="s">
        <v>155</v>
      </c>
      <c r="N3" s="6"/>
      <c r="O3" s="6"/>
    </row>
    <row r="4" ht="52.2" customHeight="1" spans="1:1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6" t="s">
        <v>9</v>
      </c>
      <c r="N4" s="6" t="s">
        <v>10</v>
      </c>
      <c r="O4" s="6" t="s">
        <v>156</v>
      </c>
    </row>
    <row r="5" spans="1: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>
      <c r="A6" s="11"/>
      <c r="B6" s="11" t="s">
        <v>8</v>
      </c>
      <c r="C6" s="13">
        <v>30740.181812</v>
      </c>
      <c r="D6" s="13">
        <v>27740.181812</v>
      </c>
      <c r="E6" s="13"/>
      <c r="F6" s="13"/>
      <c r="G6" s="13"/>
      <c r="H6" s="13"/>
      <c r="I6" s="13"/>
      <c r="J6" s="13"/>
      <c r="K6" s="13"/>
      <c r="L6" s="13">
        <v>3000</v>
      </c>
      <c r="M6" s="13"/>
      <c r="N6" s="13"/>
      <c r="O6" s="13"/>
    </row>
    <row r="7" spans="1:15">
      <c r="A7" s="11">
        <v>3</v>
      </c>
      <c r="B7" s="11" t="s">
        <v>78</v>
      </c>
      <c r="C7" s="13">
        <v>30740.181812</v>
      </c>
      <c r="D7" s="13">
        <v>27740.181812</v>
      </c>
      <c r="E7" s="13"/>
      <c r="F7" s="13"/>
      <c r="G7" s="13"/>
      <c r="H7" s="13"/>
      <c r="I7" s="13"/>
      <c r="J7" s="13"/>
      <c r="K7" s="13"/>
      <c r="L7" s="13">
        <v>3000</v>
      </c>
      <c r="M7" s="13"/>
      <c r="N7" s="13"/>
      <c r="O7" s="13"/>
    </row>
    <row r="8" spans="1:15">
      <c r="A8" s="11">
        <v>205</v>
      </c>
      <c r="B8" s="11" t="s">
        <v>79</v>
      </c>
      <c r="C8" s="13">
        <v>30740.181812</v>
      </c>
      <c r="D8" s="13">
        <v>27740.181812</v>
      </c>
      <c r="E8" s="13"/>
      <c r="F8" s="13"/>
      <c r="G8" s="13"/>
      <c r="H8" s="13"/>
      <c r="I8" s="13"/>
      <c r="J8" s="13"/>
      <c r="K8" s="13"/>
      <c r="L8" s="13">
        <v>3000</v>
      </c>
      <c r="M8" s="13"/>
      <c r="N8" s="13"/>
      <c r="O8" s="13"/>
    </row>
    <row r="9" spans="1:15">
      <c r="A9" s="11">
        <v>205001</v>
      </c>
      <c r="B9" s="11" t="s">
        <v>81</v>
      </c>
      <c r="C9" s="13">
        <v>30740.181812</v>
      </c>
      <c r="D9" s="13">
        <v>27740.181812</v>
      </c>
      <c r="E9" s="13"/>
      <c r="F9" s="13"/>
      <c r="G9" s="13"/>
      <c r="H9" s="13"/>
      <c r="I9" s="13"/>
      <c r="J9" s="13"/>
      <c r="K9" s="13"/>
      <c r="L9" s="13">
        <v>3000</v>
      </c>
      <c r="M9" s="13"/>
      <c r="N9" s="13"/>
      <c r="O9" s="13"/>
    </row>
    <row r="10" spans="1:1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</sheetData>
  <mergeCells count="15">
    <mergeCell ref="A1:O1"/>
    <mergeCell ref="N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H23" sqref="H23"/>
    </sheetView>
  </sheetViews>
  <sheetFormatPr defaultColWidth="9" defaultRowHeight="14.4"/>
  <cols>
    <col min="1" max="1" width="13.3333333333333" style="1" customWidth="1"/>
    <col min="2" max="2" width="17.8888888888889" customWidth="1"/>
    <col min="3" max="3" width="9.44444444444444" style="1" customWidth="1"/>
    <col min="4" max="4" width="20.7777777777778" customWidth="1"/>
    <col min="5" max="5" width="15" customWidth="1"/>
    <col min="6" max="6" width="15.5555555555556" customWidth="1"/>
    <col min="7" max="9" width="13.3333333333333" customWidth="1"/>
  </cols>
  <sheetData>
    <row r="1" ht="25.8" spans="1:9">
      <c r="A1" s="2" t="s">
        <v>157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158</v>
      </c>
      <c r="B2" s="4"/>
      <c r="C2" s="5"/>
      <c r="D2" s="4"/>
      <c r="E2" s="4"/>
      <c r="F2" s="4"/>
      <c r="G2" s="4"/>
      <c r="H2" s="4"/>
      <c r="I2" s="14" t="s">
        <v>2</v>
      </c>
    </row>
    <row r="3" spans="1:9">
      <c r="A3" s="6" t="s">
        <v>68</v>
      </c>
      <c r="B3" s="6" t="s">
        <v>159</v>
      </c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6"/>
      <c r="I3" s="6" t="s">
        <v>75</v>
      </c>
    </row>
    <row r="4" ht="28.8" spans="1:9">
      <c r="A4" s="7"/>
      <c r="B4" s="8"/>
      <c r="C4" s="7"/>
      <c r="D4" s="8"/>
      <c r="E4" s="8"/>
      <c r="F4" s="8"/>
      <c r="G4" s="9" t="s">
        <v>76</v>
      </c>
      <c r="H4" s="9" t="s">
        <v>77</v>
      </c>
      <c r="I4" s="8"/>
    </row>
    <row r="5" spans="1:9">
      <c r="A5" s="10">
        <v>1</v>
      </c>
      <c r="B5" s="10">
        <v>2</v>
      </c>
      <c r="C5" s="7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>
      <c r="A6" s="11"/>
      <c r="B6" s="12"/>
      <c r="C6" s="11"/>
      <c r="D6" s="12" t="s">
        <v>8</v>
      </c>
      <c r="E6" s="13">
        <v>30740.181812</v>
      </c>
      <c r="F6" s="13">
        <v>16507.232644</v>
      </c>
      <c r="G6" s="13">
        <v>3159.570556</v>
      </c>
      <c r="H6" s="13">
        <v>6512.358612</v>
      </c>
      <c r="I6" s="13">
        <v>4561.02</v>
      </c>
    </row>
    <row r="7" spans="1:9">
      <c r="A7" s="11"/>
      <c r="B7" s="12"/>
      <c r="C7" s="11">
        <v>3</v>
      </c>
      <c r="D7" s="12" t="s">
        <v>78</v>
      </c>
      <c r="E7" s="13">
        <v>30740.181812</v>
      </c>
      <c r="F7" s="13">
        <v>16507.232644</v>
      </c>
      <c r="G7" s="13">
        <v>3159.570556</v>
      </c>
      <c r="H7" s="13">
        <v>6512.358612</v>
      </c>
      <c r="I7" s="13">
        <v>4561.02</v>
      </c>
    </row>
    <row r="8" spans="1:9">
      <c r="A8" s="11"/>
      <c r="B8" s="12"/>
      <c r="C8" s="11">
        <v>205</v>
      </c>
      <c r="D8" s="12" t="s">
        <v>79</v>
      </c>
      <c r="E8" s="13">
        <v>30740.181812</v>
      </c>
      <c r="F8" s="13">
        <v>16507.232644</v>
      </c>
      <c r="G8" s="13">
        <v>3159.570556</v>
      </c>
      <c r="H8" s="13">
        <v>6512.358612</v>
      </c>
      <c r="I8" s="13">
        <v>4561.02</v>
      </c>
    </row>
    <row r="9" spans="1:9">
      <c r="A9" s="11">
        <v>2040201</v>
      </c>
      <c r="B9" s="12" t="s">
        <v>80</v>
      </c>
      <c r="C9" s="11">
        <v>205001</v>
      </c>
      <c r="D9" s="12" t="s">
        <v>81</v>
      </c>
      <c r="E9" s="13">
        <v>18010.764</v>
      </c>
      <c r="F9" s="13">
        <v>13561.393444</v>
      </c>
      <c r="G9" s="13">
        <v>3149.370556</v>
      </c>
      <c r="H9" s="13">
        <v>1300</v>
      </c>
      <c r="I9" s="13"/>
    </row>
    <row r="10" spans="1:9">
      <c r="A10" s="11">
        <v>2040202</v>
      </c>
      <c r="B10" s="12" t="s">
        <v>82</v>
      </c>
      <c r="C10" s="11">
        <v>205001</v>
      </c>
      <c r="D10" s="12" t="s">
        <v>81</v>
      </c>
      <c r="E10" s="13">
        <v>3276.358612</v>
      </c>
      <c r="F10" s="13"/>
      <c r="G10" s="13"/>
      <c r="H10" s="13">
        <v>3276.358612</v>
      </c>
      <c r="I10" s="13"/>
    </row>
    <row r="11" spans="1:9">
      <c r="A11" s="11">
        <v>2040219</v>
      </c>
      <c r="B11" s="12" t="s">
        <v>83</v>
      </c>
      <c r="C11" s="11">
        <v>205001</v>
      </c>
      <c r="D11" s="12" t="s">
        <v>81</v>
      </c>
      <c r="E11" s="13">
        <v>4561.02</v>
      </c>
      <c r="F11" s="13"/>
      <c r="G11" s="13"/>
      <c r="H11" s="13"/>
      <c r="I11" s="13">
        <v>4561.02</v>
      </c>
    </row>
    <row r="12" spans="1:9">
      <c r="A12" s="11">
        <v>2040220</v>
      </c>
      <c r="B12" s="12" t="s">
        <v>84</v>
      </c>
      <c r="C12" s="11">
        <v>205001</v>
      </c>
      <c r="D12" s="12" t="s">
        <v>81</v>
      </c>
      <c r="E12" s="13">
        <v>1576</v>
      </c>
      <c r="F12" s="13"/>
      <c r="G12" s="13"/>
      <c r="H12" s="13">
        <v>1576</v>
      </c>
      <c r="I12" s="13"/>
    </row>
    <row r="13" spans="1:9">
      <c r="A13" s="11">
        <v>2040221</v>
      </c>
      <c r="B13" s="12" t="s">
        <v>85</v>
      </c>
      <c r="C13" s="11">
        <v>205001</v>
      </c>
      <c r="D13" s="12" t="s">
        <v>81</v>
      </c>
      <c r="E13" s="13">
        <v>150</v>
      </c>
      <c r="F13" s="13"/>
      <c r="G13" s="13"/>
      <c r="H13" s="13">
        <v>150</v>
      </c>
      <c r="I13" s="13"/>
    </row>
    <row r="14" spans="1:9">
      <c r="A14" s="11">
        <v>2040299</v>
      </c>
      <c r="B14" s="12" t="s">
        <v>86</v>
      </c>
      <c r="C14" s="11">
        <v>205001</v>
      </c>
      <c r="D14" s="12" t="s">
        <v>81</v>
      </c>
      <c r="E14" s="13">
        <v>465</v>
      </c>
      <c r="F14" s="13">
        <v>244.8</v>
      </c>
      <c r="G14" s="13">
        <v>10.2</v>
      </c>
      <c r="H14" s="13">
        <v>210</v>
      </c>
      <c r="I14" s="13"/>
    </row>
    <row r="15" spans="1:9">
      <c r="A15" s="11">
        <v>2040301</v>
      </c>
      <c r="B15" s="12" t="s">
        <v>80</v>
      </c>
      <c r="C15" s="11">
        <v>205001</v>
      </c>
      <c r="D15" s="12" t="s">
        <v>81</v>
      </c>
      <c r="E15" s="13">
        <v>2701.0392</v>
      </c>
      <c r="F15" s="13">
        <v>2701.0392</v>
      </c>
      <c r="G15" s="13"/>
      <c r="H15" s="13"/>
      <c r="I15" s="13"/>
    </row>
  </sheetData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财政拨款收支预算总表</vt:lpstr>
      <vt:lpstr>一般公共预算支出表</vt:lpstr>
      <vt:lpstr>一般公共预算基本支出表</vt:lpstr>
      <vt:lpstr>一般公共预算“三公”经费支出预算表</vt:lpstr>
      <vt:lpstr>政府性基金预算支出表</vt:lpstr>
      <vt:lpstr>国有资本经营预算支出表</vt:lpstr>
      <vt:lpstr>部门收支总表</vt:lpstr>
      <vt:lpstr>部门收入总表</vt:lpstr>
      <vt:lpstr>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2023-01-17T07:24:00Z</dcterms:created>
  <cp:lastPrinted>2023-01-17T08:17:00Z</cp:lastPrinted>
  <dcterms:modified xsi:type="dcterms:W3CDTF">2023-01-18T02:30:57Z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7020004380D84A038613558A4D9824B9</vt:lpwstr>
  </property>
  <property fmtid="{D5CDD505-2E9C-101B-9397-08002B2CF9AE}" pid="3" name="KSOProductBuildVer">
    <vt:lpwstr>2052-11.1.0.13703</vt:lpwstr>
  </property>
</Properties>
</file>