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55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表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<sst xmlns="http://schemas.openxmlformats.org/spreadsheetml/2006/main" count="346" uniqueCount="229">
  <si>
    <t>表1</t>
  </si>
  <si>
    <t>收支总表</t>
  </si>
  <si>
    <t>填报部门：潜江市公安局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</si>
  <si>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</si>
  <si>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</si>
  <si>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</si>
  <si>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</si>
  <si>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</si>
  <si>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</si>
  <si>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</si>
  <si>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</si>
  <si>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</si>
  <si>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</si>
  <si>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</si>
  <si>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</si>
  <si>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</si>
  <si>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</si>
  <si>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</si>
  <si>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</si>
  <si>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</si>
  <si>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</si>
  <si>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</si>
  <si>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</si>
  <si>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</si>
  <si>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</si>
  <si>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</si>
  <si>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</si>
  <si>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</si>
  <si>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</si>
  <si>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</si>
  <si>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</si>
  <si>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</si>
  <si>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</si>
  <si>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</si>
  <si>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</si>
  <si>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</si>
  <si>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</si>
  <si>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</si>
  <si>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</si>
  <si>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</si>
  <si>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</si>
  <si>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</si>
  <si>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</si>
  <si>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</si>
  <si>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</si>
  <si>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</si>
  <si>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</si>
  <si>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</si>
  <si>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</si>
  <si>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</si>
  <si>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</si>
  <si>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</si>
  <si>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</si>
  <si>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</si>
  <si>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</si>
  <si>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</si>
  <si>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</si>
  <si>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</si>
  <si>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</si>
  <si>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</si>
  <si>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</si>
  <si>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</si>
  <si>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</si>
  <si>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</si>
  <si>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</si>
  <si>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</si>
  <si>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</si>
  <si>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</si>
  <si>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</si>
  <si>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</si>
  <si>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</si>
  <si>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潜江市公安局</t>
  </si>
  <si>
    <t>表3</t>
  </si>
  <si>
    <t>支出总表</t>
  </si>
  <si>
    <t xml:space="preserve">填报部门： 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</si>
  <si>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</si>
  <si>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</si>
  <si>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</si>
  <si>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</si>
  <si>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</si>
  <si>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</si>
  <si>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</si>
  <si>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　　行政运行</t>
  </si>
  <si>
    <t>　　一般行政管理事务</t>
  </si>
  <si>
    <t>信息化建设</t>
  </si>
  <si>
    <t>执法办案</t>
  </si>
  <si>
    <t>特别业务</t>
  </si>
  <si>
    <t>其他公安支出</t>
  </si>
  <si>
    <t>社会保障和就业支出</t>
  </si>
  <si>
    <t>　行政事业单位养老支出</t>
  </si>
  <si>
    <t>　　机关事业单位基本养老保险缴费支出</t>
  </si>
  <si>
    <t>　　机关事业单位职业年金缴费支出</t>
  </si>
  <si>
    <t>卫生健康支出</t>
  </si>
  <si>
    <t>　行政事业单位医疗</t>
  </si>
  <si>
    <t>　　行政单位医疗</t>
  </si>
  <si>
    <t>表4</t>
  </si>
  <si>
    <t>财政拨款收支总表</t>
  </si>
  <si>
    <t xml:space="preserve">填报部门:潜江市公安局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</si>
  <si>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</si>
  <si>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</si>
  <si>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</si>
  <si>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</si>
  <si>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</si>
  <si>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</si>
  <si>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</si>
  <si>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</si>
  <si>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</si>
  <si>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</si>
  <si>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</si>
  <si>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</si>
  <si>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</si>
  <si>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</si>
  <si>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</si>
  <si>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</si>
  <si>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</si>
  <si>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</si>
  <si>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</si>
  <si>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</si>
  <si>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</si>
  <si>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</si>
  <si>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</si>
  <si>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</si>
  <si>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</si>
  <si>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</si>
  <si>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</si>
  <si>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</si>
  <si>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</si>
  <si>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</si>
  <si>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</si>
  <si>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</si>
  <si>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</si>
  <si>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</si>
  <si>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</si>
  <si>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</si>
  <si>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</si>
  <si>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</si>
  <si>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</si>
  <si>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</si>
  <si>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</si>
  <si>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</si>
  <si>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</si>
  <si>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</si>
  <si>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</si>
  <si>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</si>
  <si>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</si>
  <si>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</si>
  <si>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其他社会保障缴费</t>
  </si>
  <si>
    <t>　住房公积金</t>
  </si>
  <si>
    <t>　医疗费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</si>
  <si>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</si>
  <si>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</si>
  <si>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</si>
  <si>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</si>
  <si>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</si>
  <si>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</si>
  <si>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</si>
  <si>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物业管理费</t>
  </si>
  <si>
    <t>　差旅费</t>
  </si>
  <si>
    <t>　因公出国（境）费用</t>
  </si>
  <si>
    <t>　维修（护）费</t>
  </si>
  <si>
    <t>　会议费</t>
  </si>
  <si>
    <t>　培训费</t>
  </si>
  <si>
    <t>　公务接待费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</si>
  <si>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</si>
  <si>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</si>
  <si>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</si>
  <si>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</si>
  <si>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</si>
  <si>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</si>
  <si>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</si>
  <si>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</si>
  <si>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</si>
  <si>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</si>
  <si>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其他对个人和家庭的补助</t>
  </si>
  <si>
    <t>表7</t>
  </si>
  <si>
    <t>一般公共预算“三公”经费支出表</t>
  </si>
  <si>
    <t xml:space="preserve">填报部门：潜江市公安局 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</si>
  <si>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</si>
  <si>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</si>
  <si>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</si>
  <si>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</si>
  <si>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</si>
  <si>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</si>
  <si>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</si>
  <si>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</si>
  <si>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</si>
  <si>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</si>
  <si>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</si>
  <si>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</si>
  <si>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</si>
  <si>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</si>
  <si>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</si>
  <si>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</si>
  <si>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国有资本经营预算</t>
  </si>
  <si>
    <t>本级支出项目</t>
  </si>
  <si>
    <t>全市交通信号灯和电子卡口基础维护费</t>
  </si>
  <si>
    <t>国家赔偿经费</t>
  </si>
  <si>
    <t>禁毒专项经费</t>
  </si>
  <si>
    <t>鉴定费</t>
  </si>
  <si>
    <t>刑事和交通事故悬赏举报追偿经费</t>
  </si>
  <si>
    <t>重案支出经费</t>
  </si>
  <si>
    <t>特别业务经费</t>
  </si>
  <si>
    <t>警犬喂养及购置</t>
  </si>
  <si>
    <t>办牌办证业务成本</t>
  </si>
  <si>
    <t>专用设备检定及传输费</t>
  </si>
  <si>
    <t>人犯给养费</t>
  </si>
  <si>
    <t>拘留所人员生活费</t>
  </si>
  <si>
    <t>居住证、户口簿、户口迁移证、准迁证工本费</t>
  </si>
  <si>
    <t>科技强警装备</t>
  </si>
  <si>
    <t>一般办案业务费</t>
  </si>
  <si>
    <t>执法办案中心信息化建设</t>
  </si>
  <si>
    <t>“350兆”微波项目</t>
  </si>
  <si>
    <t>　　　大型活动安保经费</t>
  </si>
  <si>
    <t>　　　关保平台二期建设</t>
  </si>
  <si>
    <t>　　　移动警务系统（二期）</t>
  </si>
  <si>
    <t>　　　新一代公安网</t>
  </si>
  <si>
    <t>　　　大数据平台（二期）</t>
  </si>
  <si>
    <t>　　　350M数字通信系统（二期）</t>
  </si>
  <si>
    <t>　　　新一代警综平台（二期）</t>
  </si>
  <si>
    <t>　　　无线图传系统（二期）</t>
  </si>
  <si>
    <t>　　　PGIS平台</t>
  </si>
  <si>
    <t>　　　公安信息网安全管控平台</t>
  </si>
  <si>
    <t>　　　PKI/PMI系统</t>
  </si>
  <si>
    <t>　　　110接处警系统（二期）</t>
  </si>
  <si>
    <t>　　　全省交警系统执法管理中心建设</t>
  </si>
  <si>
    <t>　　　基建项目</t>
  </si>
  <si>
    <t>　　　业务系统平台</t>
  </si>
  <si>
    <t>　　　人民警察服装经费</t>
  </si>
  <si>
    <t>　　　看守所拘留所禁毒专项工作经费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</si>
</sst>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sz val="9"/>
      <color indexed="8"/>
      <name val="黑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Calibri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SimSun"/>
      <charset val="134"/>
    </font>
    <font>
      <sz val="9"/>
      <color indexed="8"/>
      <name val="宋体"/>
      <charset val="0"/>
    </font>
    <font>
      <sz val="9"/>
      <color theme="1"/>
      <name val="宋体"/>
      <charset val="134"/>
      <scheme val="minor"/>
    </font>
    <font>
      <sz val="8"/>
      <color indexed="8"/>
      <name val="宋体"/>
      <charset val="0"/>
    </font>
    <font>
      <sz val="10"/>
      <color indexed="8"/>
      <name val="宋体"/>
      <charset val="0"/>
    </font>
    <font>
      <sz val="11"/>
      <color indexed="8"/>
      <name val="Calibri"/>
      <charset val="134"/>
    </font>
    <font>
      <sz val="10"/>
      <name val="Arial"/>
      <charset val="134"/>
    </font>
    <font>
      <b/>
      <sz val="8"/>
      <color indexed="8"/>
      <name val="宋体"/>
      <charset val="134"/>
    </font>
    <font>
      <sz val="9"/>
      <color indexed="8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4F6F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8EAEC"/>
      </left>
      <right style="thin">
        <color rgb="FFE8EAEC"/>
      </right>
      <top style="thin">
        <color rgb="FFE8EAEC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8" fillId="5" borderId="15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4" fontId="8" fillId="0" borderId="6" xfId="0" applyNumberFormat="1" applyFont="1" applyFill="1" applyBorder="1" applyAlignment="1" applyProtection="1">
      <alignment horizontal="right" vertical="center"/>
    </xf>
    <xf numFmtId="4" fontId="7" fillId="0" borderId="6" xfId="0" applyNumberFormat="1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4" fontId="10" fillId="0" borderId="6" xfId="0" applyNumberFormat="1" applyFont="1" applyFill="1" applyBorder="1" applyAlignment="1" applyProtection="1">
      <alignment horizontal="right" vertical="center" wrapText="1"/>
    </xf>
    <xf numFmtId="4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10" fillId="2" borderId="6" xfId="0" applyNumberFormat="1" applyFont="1" applyFill="1" applyBorder="1" applyAlignment="1" applyProtection="1">
      <alignment horizontal="left" vertical="center" wrapText="1"/>
    </xf>
    <xf numFmtId="4" fontId="10" fillId="2" borderId="6" xfId="0" applyNumberFormat="1" applyFont="1" applyFill="1" applyBorder="1" applyAlignment="1" applyProtection="1">
      <alignment horizontal="right" vertical="center" wrapText="1"/>
    </xf>
    <xf numFmtId="0" fontId="11" fillId="0" borderId="8" xfId="0" applyFont="1" applyFill="1" applyBorder="1" applyAlignment="1" applyProtection="1">
      <alignment horizontal="left" vertical="center"/>
    </xf>
    <xf numFmtId="2" fontId="11" fillId="0" borderId="8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/>
    </xf>
    <xf numFmtId="2" fontId="11" fillId="0" borderId="9" xfId="0" applyNumberFormat="1" applyFont="1" applyFill="1" applyBorder="1" applyAlignment="1" applyProtection="1">
      <alignment vertical="center"/>
    </xf>
    <xf numFmtId="4" fontId="9" fillId="0" borderId="1" xfId="0" applyNumberFormat="1" applyFont="1" applyFill="1" applyBorder="1" applyAlignment="1" applyProtection="1">
      <alignment horizontal="right" vertical="center"/>
    </xf>
    <xf numFmtId="0" fontId="11" fillId="0" borderId="10" xfId="0" applyFont="1" applyFill="1" applyBorder="1" applyAlignment="1" applyProtection="1">
      <alignment horizontal="left" vertical="center" wrapText="1"/>
    </xf>
    <xf numFmtId="2" fontId="11" fillId="0" borderId="10" xfId="0" applyNumberFormat="1" applyFont="1" applyFill="1" applyBorder="1" applyAlignment="1" applyProtection="1">
      <alignment vertical="center"/>
    </xf>
    <xf numFmtId="0" fontId="12" fillId="0" borderId="10" xfId="0" applyFont="1" applyBorder="1">
      <alignment vertical="center"/>
    </xf>
    <xf numFmtId="0" fontId="0" fillId="0" borderId="10" xfId="0" applyBorder="1">
      <alignment vertical="center"/>
    </xf>
    <xf numFmtId="0" fontId="11" fillId="0" borderId="10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/>
    </xf>
    <xf numFmtId="2" fontId="14" fillId="0" borderId="8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/>
    <xf numFmtId="2" fontId="9" fillId="0" borderId="6" xfId="0" applyNumberFormat="1" applyFont="1" applyFill="1" applyBorder="1" applyAlignment="1" applyProtection="1">
      <alignment horizontal="right" vertical="center"/>
    </xf>
    <xf numFmtId="0" fontId="7" fillId="0" borderId="6" xfId="0" applyNumberFormat="1" applyFont="1" applyFill="1" applyBorder="1" applyAlignment="1" applyProtection="1">
      <alignment vertical="center" wrapText="1"/>
    </xf>
    <xf numFmtId="0" fontId="9" fillId="0" borderId="6" xfId="0" applyNumberFormat="1" applyFont="1" applyFill="1" applyBorder="1" applyAlignment="1" applyProtection="1">
      <alignment vertical="center" wrapText="1"/>
    </xf>
    <xf numFmtId="0" fontId="0" fillId="0" borderId="6" xfId="0" applyBorder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0" borderId="6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vertical="center"/>
    </xf>
    <xf numFmtId="0" fontId="15" fillId="0" borderId="6" xfId="0" applyNumberFormat="1" applyFont="1" applyFill="1" applyBorder="1" applyAlignment="1" applyProtection="1"/>
    <xf numFmtId="0" fontId="17" fillId="0" borderId="6" xfId="0" applyNumberFormat="1" applyFont="1" applyFill="1" applyBorder="1" applyAlignment="1" applyProtection="1">
      <alignment vertical="center"/>
    </xf>
    <xf numFmtId="4" fontId="17" fillId="0" borderId="6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176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wrapText="1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176" fontId="18" fillId="0" borderId="6" xfId="0" applyNumberFormat="1" applyFont="1" applyFill="1" applyBorder="1" applyAlignment="1" applyProtection="1">
      <alignment horizontal="right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 wrapText="1"/>
    </xf>
    <xf numFmtId="176" fontId="9" fillId="0" borderId="6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4" fontId="4" fillId="0" borderId="0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workbookViewId="0">
      <selection activeCell="B29" sqref="B29"/>
    </sheetView>
  </sheetViews>
  <sheetFormatPr defaultColWidth="9" defaultRowHeight="14.4" outlineLevelCol="3"/>
  <cols>
    <col min="1" max="4" width="31" customWidth="1"/>
  </cols>
  <sheetData>
    <row r="1" spans="1:4">
      <c r="A1" s="81" t="s">
        <v>0</v>
      </c>
      <c r="B1" s="39"/>
      <c r="C1" s="51"/>
      <c r="D1" s="51"/>
    </row>
    <row r="2" ht="22.2" spans="1:4">
      <c r="A2" s="3" t="s">
        <v>1</v>
      </c>
      <c r="B2" s="3"/>
      <c r="C2" s="3"/>
      <c r="D2" s="3"/>
    </row>
    <row r="3" spans="1:4">
      <c r="A3" s="4" t="s">
        <v>2</v>
      </c>
      <c r="B3" s="5"/>
      <c r="C3" s="82"/>
      <c r="D3" s="36" t="s">
        <v>3</v>
      </c>
    </row>
    <row r="4" spans="1:4">
      <c r="A4" s="53" t="s">
        <v>4</v>
      </c>
      <c r="B4" s="54"/>
      <c r="C4" s="53" t="s">
        <v>5</v>
      </c>
      <c r="D4" s="54"/>
    </row>
    <row r="5" spans="1:4">
      <c r="A5" s="55" t="s">
        <v>6</v>
      </c>
      <c r="B5" s="55" t="s">
        <v>7</v>
      </c>
      <c r="C5" s="55" t="s">
        <v>6</v>
      </c>
      <c r="D5" s="55" t="s">
        <v>7</v>
      </c>
    </row>
    <row r="6" spans="1:4">
      <c r="A6" s="56" t="s">
        <v>8</v>
      </c>
      <c r="B6" s="57">
        <f>B7+B8+B9+B10+B11+B12</f>
        <v>27372.21</v>
      </c>
      <c r="C6" s="56" t="s">
        <v>9</v>
      </c>
      <c r="D6" s="57"/>
    </row>
    <row r="7" spans="1:4">
      <c r="A7" s="56" t="s">
        <v>10</v>
      </c>
      <c r="B7" s="57">
        <v>27372.21</v>
      </c>
      <c r="C7" s="56" t="s">
        <v>11</v>
      </c>
      <c r="D7" s="57">
        <v>27657.95</v>
      </c>
    </row>
    <row r="8" spans="1:4">
      <c r="A8" s="56" t="s">
        <v>12</v>
      </c>
      <c r="B8" s="57"/>
      <c r="C8" s="56" t="s">
        <v>13</v>
      </c>
      <c r="D8" s="57"/>
    </row>
    <row r="9" spans="1:4">
      <c r="A9" s="56" t="s">
        <v>14</v>
      </c>
      <c r="B9" s="57"/>
      <c r="C9" s="56" t="s">
        <v>15</v>
      </c>
      <c r="D9" s="57"/>
    </row>
    <row r="10" spans="1:4">
      <c r="A10" s="56" t="s">
        <v>16</v>
      </c>
      <c r="B10" s="57"/>
      <c r="C10" s="56" t="s">
        <v>17</v>
      </c>
      <c r="D10" s="57"/>
    </row>
    <row r="11" spans="1:4">
      <c r="A11" s="56" t="s">
        <v>18</v>
      </c>
      <c r="B11" s="57"/>
      <c r="C11" s="56" t="s">
        <v>19</v>
      </c>
      <c r="D11" s="57"/>
    </row>
    <row r="12" spans="1:4">
      <c r="A12" s="56" t="s">
        <v>20</v>
      </c>
      <c r="B12" s="57"/>
      <c r="C12" s="56" t="s">
        <v>21</v>
      </c>
      <c r="D12" s="57"/>
    </row>
    <row r="13" spans="1:4">
      <c r="A13" s="56" t="s">
        <v>22</v>
      </c>
      <c r="B13" s="57"/>
      <c r="C13" s="56" t="s">
        <v>23</v>
      </c>
      <c r="D13" s="57"/>
    </row>
    <row r="14" spans="1:4">
      <c r="A14" s="56" t="s">
        <v>24</v>
      </c>
      <c r="B14" s="57"/>
      <c r="C14" s="56" t="s">
        <v>25</v>
      </c>
      <c r="D14" s="57"/>
    </row>
    <row r="15" spans="1:4">
      <c r="A15" s="56" t="s">
        <v>26</v>
      </c>
      <c r="B15" s="57"/>
      <c r="C15" s="56" t="s">
        <v>27</v>
      </c>
      <c r="D15" s="57"/>
    </row>
    <row r="16" spans="1:4">
      <c r="A16" s="56" t="s">
        <v>28</v>
      </c>
      <c r="B16" s="57"/>
      <c r="C16" s="56" t="s">
        <v>29</v>
      </c>
      <c r="D16" s="57"/>
    </row>
    <row r="17" spans="1:4">
      <c r="A17" s="56" t="s">
        <v>30</v>
      </c>
      <c r="B17" s="57"/>
      <c r="C17" s="56" t="s">
        <v>31</v>
      </c>
      <c r="D17" s="57"/>
    </row>
    <row r="18" spans="1:4">
      <c r="A18" s="56" t="s">
        <v>32</v>
      </c>
      <c r="B18" s="57"/>
      <c r="C18" s="56" t="s">
        <v>33</v>
      </c>
      <c r="D18" s="57"/>
    </row>
    <row r="19" spans="1:4">
      <c r="A19" s="56" t="s">
        <v>34</v>
      </c>
      <c r="B19" s="57"/>
      <c r="C19" s="56" t="s">
        <v>35</v>
      </c>
      <c r="D19" s="57"/>
    </row>
    <row r="20" spans="1:4">
      <c r="A20" s="56" t="s">
        <v>36</v>
      </c>
      <c r="B20" s="57"/>
      <c r="C20" s="56" t="s">
        <v>37</v>
      </c>
      <c r="D20" s="57"/>
    </row>
    <row r="21" spans="1:4">
      <c r="A21" s="56" t="s">
        <v>38</v>
      </c>
      <c r="B21" s="57"/>
      <c r="C21" s="56" t="s">
        <v>39</v>
      </c>
      <c r="D21" s="57"/>
    </row>
    <row r="22" spans="1:4">
      <c r="A22" s="56" t="s">
        <v>40</v>
      </c>
      <c r="B22" s="57">
        <v>135.62</v>
      </c>
      <c r="C22" s="56" t="s">
        <v>41</v>
      </c>
      <c r="D22" s="57"/>
    </row>
    <row r="23" spans="1:4">
      <c r="A23" s="56"/>
      <c r="B23" s="58"/>
      <c r="C23" s="56" t="s">
        <v>42</v>
      </c>
      <c r="D23" s="57"/>
    </row>
    <row r="24" spans="1:4">
      <c r="A24" s="56"/>
      <c r="B24" s="58"/>
      <c r="C24" s="56" t="s">
        <v>43</v>
      </c>
      <c r="D24" s="57"/>
    </row>
    <row r="25" spans="1:4">
      <c r="A25" s="56"/>
      <c r="B25" s="58"/>
      <c r="C25" s="56" t="s">
        <v>44</v>
      </c>
      <c r="D25" s="57"/>
    </row>
    <row r="26" spans="1:4">
      <c r="A26" s="56"/>
      <c r="B26" s="58"/>
      <c r="C26" s="56" t="s">
        <v>45</v>
      </c>
      <c r="D26" s="57"/>
    </row>
    <row r="27" spans="1:4">
      <c r="A27" s="56"/>
      <c r="B27" s="58"/>
      <c r="C27" s="56" t="s">
        <v>46</v>
      </c>
      <c r="D27" s="58"/>
    </row>
    <row r="28" spans="1:4">
      <c r="A28" s="56"/>
      <c r="B28" s="58"/>
      <c r="C28" s="56" t="s">
        <v>47</v>
      </c>
      <c r="D28" s="57"/>
    </row>
    <row r="29" spans="1:4">
      <c r="A29" s="56"/>
      <c r="B29" s="58"/>
      <c r="C29" s="56"/>
      <c r="D29" s="59"/>
    </row>
    <row r="30" spans="1:4">
      <c r="A30" s="56"/>
      <c r="B30" s="58"/>
      <c r="C30" s="56"/>
      <c r="D30" s="58"/>
    </row>
    <row r="31" spans="1:4">
      <c r="A31" s="56" t="s">
        <v>48</v>
      </c>
      <c r="B31" s="83">
        <f>B6+B13+B16+B17+B18+B19+B20+B21+B22</f>
        <v>27507.83</v>
      </c>
      <c r="C31" s="56" t="s">
        <v>49</v>
      </c>
      <c r="D31" s="57">
        <f>D7+D8+D9+D10+D11+D12+D13+D14+D15+D16+D17+D18+D19+D20+D21+D22+D23+D24+D25+D26+D27+D28+D29+D6</f>
        <v>27657.95</v>
      </c>
    </row>
    <row r="32" spans="1:4">
      <c r="A32" s="56" t="s">
        <v>50</v>
      </c>
      <c r="B32" s="57">
        <v>150.12</v>
      </c>
      <c r="C32" s="56" t="s">
        <v>51</v>
      </c>
      <c r="D32" s="57"/>
    </row>
    <row r="33" spans="1:4">
      <c r="A33" s="56" t="s">
        <v>52</v>
      </c>
      <c r="B33" s="57">
        <f>B31+B32</f>
        <v>27657.95</v>
      </c>
      <c r="C33" s="56" t="s">
        <v>53</v>
      </c>
      <c r="D33" s="57">
        <f>B33</f>
        <v>27657.95</v>
      </c>
    </row>
    <row r="34" spans="1:4">
      <c r="A34" s="82" t="s">
        <v>54</v>
      </c>
      <c r="B34" s="82"/>
      <c r="C34" s="82"/>
      <c r="D34" s="82"/>
    </row>
  </sheetData>
  <mergeCells count="4">
    <mergeCell ref="A2:D2"/>
    <mergeCell ref="A4:B4"/>
    <mergeCell ref="C4:D4"/>
    <mergeCell ref="A34:D3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selection activeCell="M5" sqref="M5"/>
    </sheetView>
  </sheetViews>
  <sheetFormatPr defaultColWidth="9" defaultRowHeight="14.4" outlineLevelRow="7"/>
  <cols>
    <col min="5" max="5" width="10.4444444444444" customWidth="1"/>
    <col min="6" max="6" width="6.88888888888889" customWidth="1"/>
    <col min="7" max="7" width="6.44444444444444" customWidth="1"/>
    <col min="8" max="8" width="5.77777777777778" customWidth="1"/>
    <col min="10" max="10" width="7" customWidth="1"/>
    <col min="11" max="11" width="6.88888888888889" customWidth="1"/>
    <col min="14" max="14" width="7.22222222222222" customWidth="1"/>
    <col min="15" max="15" width="7.55555555555556" customWidth="1"/>
    <col min="16" max="16" width="5.88888888888889" customWidth="1"/>
    <col min="17" max="17" width="6.88888888888889" customWidth="1"/>
  </cols>
  <sheetData>
    <row r="1" spans="1:17">
      <c r="A1" s="1" t="s">
        <v>55</v>
      </c>
      <c r="B1" s="67"/>
      <c r="C1" s="68"/>
      <c r="D1" s="68"/>
      <c r="E1" s="69"/>
      <c r="F1" s="69"/>
      <c r="G1" s="69"/>
      <c r="H1" s="69"/>
      <c r="I1" s="69"/>
      <c r="J1" s="69"/>
      <c r="K1" s="69"/>
      <c r="L1" s="69"/>
      <c r="M1" s="68"/>
      <c r="N1" s="69"/>
      <c r="O1" s="69"/>
      <c r="P1" s="69"/>
      <c r="Q1" s="69"/>
    </row>
    <row r="2" ht="22.2" spans="1:17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4" t="s">
        <v>2</v>
      </c>
      <c r="B3" s="70"/>
      <c r="C3" s="71"/>
      <c r="D3" s="71"/>
      <c r="E3" s="36"/>
      <c r="F3" s="36"/>
      <c r="G3" s="36"/>
      <c r="H3" s="36"/>
      <c r="I3" s="36"/>
      <c r="J3" s="36"/>
      <c r="K3" s="36"/>
      <c r="L3" s="36"/>
      <c r="M3" s="71"/>
      <c r="N3" s="36"/>
      <c r="O3" s="36"/>
      <c r="P3" s="36"/>
      <c r="Q3" s="36" t="s">
        <v>3</v>
      </c>
    </row>
    <row r="4" spans="1:17">
      <c r="A4" s="37" t="s">
        <v>57</v>
      </c>
      <c r="B4" s="37" t="s">
        <v>58</v>
      </c>
      <c r="C4" s="72" t="s">
        <v>59</v>
      </c>
      <c r="D4" s="73" t="s">
        <v>60</v>
      </c>
      <c r="E4" s="74"/>
      <c r="F4" s="74"/>
      <c r="G4" s="74"/>
      <c r="H4" s="74"/>
      <c r="I4" s="74"/>
      <c r="J4" s="74"/>
      <c r="K4" s="74"/>
      <c r="L4" s="78"/>
      <c r="M4" s="73" t="s">
        <v>50</v>
      </c>
      <c r="N4" s="74"/>
      <c r="O4" s="74"/>
      <c r="P4" s="74"/>
      <c r="Q4" s="78"/>
    </row>
    <row r="5" ht="63" customHeight="1" spans="1:17">
      <c r="A5" s="38"/>
      <c r="B5" s="38"/>
      <c r="C5" s="75"/>
      <c r="D5" s="76" t="s">
        <v>61</v>
      </c>
      <c r="E5" s="12" t="s">
        <v>62</v>
      </c>
      <c r="F5" s="12" t="s">
        <v>63</v>
      </c>
      <c r="G5" s="12" t="s">
        <v>64</v>
      </c>
      <c r="H5" s="12" t="s">
        <v>65</v>
      </c>
      <c r="I5" s="12" t="s">
        <v>66</v>
      </c>
      <c r="J5" s="12" t="s">
        <v>67</v>
      </c>
      <c r="K5" s="12" t="s">
        <v>68</v>
      </c>
      <c r="L5" s="12" t="s">
        <v>69</v>
      </c>
      <c r="M5" s="79" t="s">
        <v>61</v>
      </c>
      <c r="N5" s="12" t="s">
        <v>62</v>
      </c>
      <c r="O5" s="12" t="s">
        <v>63</v>
      </c>
      <c r="P5" s="12" t="s">
        <v>64</v>
      </c>
      <c r="Q5" s="12" t="s">
        <v>70</v>
      </c>
    </row>
    <row r="6" spans="1:17">
      <c r="A6" s="13"/>
      <c r="B6" s="13" t="s">
        <v>59</v>
      </c>
      <c r="C6" s="77">
        <v>27657.95</v>
      </c>
      <c r="D6" s="77">
        <v>27507.83</v>
      </c>
      <c r="E6" s="19">
        <v>27372.21</v>
      </c>
      <c r="F6" s="19"/>
      <c r="G6" s="19"/>
      <c r="H6" s="19"/>
      <c r="I6" s="19"/>
      <c r="J6" s="19"/>
      <c r="K6" s="19"/>
      <c r="L6" s="19">
        <v>135.62</v>
      </c>
      <c r="M6" s="80">
        <v>150.12</v>
      </c>
      <c r="N6" s="19"/>
      <c r="O6" s="19"/>
      <c r="P6" s="19"/>
      <c r="Q6" s="19">
        <v>150.12</v>
      </c>
    </row>
    <row r="7" ht="21.6" spans="1:17">
      <c r="A7" s="13">
        <v>205</v>
      </c>
      <c r="B7" s="13" t="s">
        <v>71</v>
      </c>
      <c r="C7" s="77">
        <v>27657.95</v>
      </c>
      <c r="D7" s="77">
        <v>27507.83</v>
      </c>
      <c r="E7" s="19">
        <v>27372.21</v>
      </c>
      <c r="F7" s="19"/>
      <c r="G7" s="19"/>
      <c r="H7" s="19"/>
      <c r="I7" s="19"/>
      <c r="J7" s="19"/>
      <c r="K7" s="19"/>
      <c r="L7" s="19">
        <v>135.62</v>
      </c>
      <c r="M7" s="80">
        <v>150.12</v>
      </c>
      <c r="N7" s="19"/>
      <c r="O7" s="19"/>
      <c r="P7" s="19"/>
      <c r="Q7" s="19">
        <v>150.12</v>
      </c>
    </row>
    <row r="8" ht="21.6" spans="1:17">
      <c r="A8" s="16">
        <v>205001</v>
      </c>
      <c r="B8" s="16" t="s">
        <v>71</v>
      </c>
      <c r="C8" s="77">
        <v>27657.95</v>
      </c>
      <c r="D8" s="77">
        <v>27507.83</v>
      </c>
      <c r="E8" s="19">
        <v>27372.21</v>
      </c>
      <c r="F8" s="19"/>
      <c r="G8" s="19"/>
      <c r="H8" s="19"/>
      <c r="I8" s="19"/>
      <c r="J8" s="19"/>
      <c r="K8" s="19"/>
      <c r="L8" s="19">
        <v>135.62</v>
      </c>
      <c r="M8" s="80">
        <v>150.12</v>
      </c>
      <c r="N8" s="19"/>
      <c r="O8" s="19"/>
      <c r="P8" s="19"/>
      <c r="Q8" s="19">
        <v>150.12</v>
      </c>
    </row>
  </sheetData>
  <mergeCells count="6">
    <mergeCell ref="A2:Q2"/>
    <mergeCell ref="D4:L4"/>
    <mergeCell ref="M4:Q4"/>
    <mergeCell ref="A4:A5"/>
    <mergeCell ref="B4:B5"/>
    <mergeCell ref="C4:C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opLeftCell="A3" workbookViewId="0">
      <selection activeCell="G19" sqref="G19"/>
    </sheetView>
  </sheetViews>
  <sheetFormatPr defaultColWidth="9" defaultRowHeight="14.4" outlineLevelCol="7"/>
  <cols>
    <col min="1" max="1" width="8.88888888888889" style="62"/>
    <col min="2" max="5" width="10.5555555555556" customWidth="1"/>
  </cols>
  <sheetData>
    <row r="1" spans="1:8">
      <c r="A1" s="1" t="s">
        <v>72</v>
      </c>
      <c r="B1" s="46"/>
      <c r="C1" s="46"/>
      <c r="D1" s="46"/>
      <c r="E1" s="46"/>
      <c r="F1" s="46"/>
      <c r="G1" s="46"/>
      <c r="H1" s="46"/>
    </row>
    <row r="2" ht="22.2" spans="1:8">
      <c r="A2" s="3" t="s">
        <v>73</v>
      </c>
      <c r="B2" s="3"/>
      <c r="C2" s="3"/>
      <c r="D2" s="3"/>
      <c r="E2" s="3"/>
      <c r="F2" s="3"/>
      <c r="G2" s="3"/>
      <c r="H2" s="3"/>
    </row>
    <row r="3" spans="1:8">
      <c r="A3" s="52" t="s">
        <v>74</v>
      </c>
      <c r="B3" s="63" t="s">
        <v>71</v>
      </c>
      <c r="C3" s="46"/>
      <c r="D3" s="46"/>
      <c r="E3" s="46"/>
      <c r="F3" s="46"/>
      <c r="G3" s="46"/>
      <c r="H3" s="41" t="s">
        <v>3</v>
      </c>
    </row>
    <row r="4" ht="32.4" spans="1:8">
      <c r="A4" s="64" t="s">
        <v>75</v>
      </c>
      <c r="B4" s="12" t="s">
        <v>76</v>
      </c>
      <c r="C4" s="12" t="s">
        <v>59</v>
      </c>
      <c r="D4" s="12" t="s">
        <v>77</v>
      </c>
      <c r="E4" s="12" t="s">
        <v>78</v>
      </c>
      <c r="F4" s="12" t="s">
        <v>79</v>
      </c>
      <c r="G4" s="12" t="s">
        <v>80</v>
      </c>
      <c r="H4" s="12" t="s">
        <v>81</v>
      </c>
    </row>
    <row r="5" spans="1:8">
      <c r="A5" s="13"/>
      <c r="B5" s="48" t="s">
        <v>59</v>
      </c>
      <c r="C5" s="15">
        <f>D5+E5</f>
        <v>27657.95</v>
      </c>
      <c r="D5" s="15">
        <v>19479.29</v>
      </c>
      <c r="E5" s="15">
        <v>8178.66</v>
      </c>
      <c r="F5" s="65"/>
      <c r="G5" s="65"/>
      <c r="H5" s="65"/>
    </row>
    <row r="6" ht="21.6" spans="1:8">
      <c r="A6" s="13">
        <v>205</v>
      </c>
      <c r="B6" s="48" t="s">
        <v>71</v>
      </c>
      <c r="C6" s="15">
        <f>D6+E6</f>
        <v>27657.95</v>
      </c>
      <c r="D6" s="15">
        <v>19479.29</v>
      </c>
      <c r="E6" s="15">
        <v>8178.66</v>
      </c>
      <c r="F6" s="65"/>
      <c r="G6" s="65"/>
      <c r="H6" s="65"/>
    </row>
    <row r="7" spans="1:8">
      <c r="A7" s="13">
        <v>205001</v>
      </c>
      <c r="B7" s="49" t="s">
        <v>82</v>
      </c>
      <c r="C7" s="19">
        <f>D7+E7</f>
        <v>23772.33</v>
      </c>
      <c r="D7" s="19">
        <v>17415.12</v>
      </c>
      <c r="E7" s="19">
        <v>6357.21</v>
      </c>
      <c r="F7" s="66"/>
      <c r="G7" s="66"/>
      <c r="H7" s="66"/>
    </row>
    <row r="8" ht="21.6" spans="1:8">
      <c r="A8" s="13">
        <v>205001</v>
      </c>
      <c r="B8" s="49" t="s">
        <v>83</v>
      </c>
      <c r="C8" s="19">
        <f t="shared" ref="C8:C12" si="0">D8+E8</f>
        <v>179.7</v>
      </c>
      <c r="D8" s="19"/>
      <c r="E8" s="19">
        <v>179.7</v>
      </c>
      <c r="F8" s="66"/>
      <c r="G8" s="66"/>
      <c r="H8" s="66"/>
    </row>
    <row r="9" spans="1:8">
      <c r="A9" s="13">
        <v>205001</v>
      </c>
      <c r="B9" s="49" t="s">
        <v>84</v>
      </c>
      <c r="C9" s="19">
        <f t="shared" si="0"/>
        <v>518.91</v>
      </c>
      <c r="D9" s="19"/>
      <c r="E9" s="19">
        <v>518.91</v>
      </c>
      <c r="F9" s="66"/>
      <c r="G9" s="66"/>
      <c r="H9" s="66"/>
    </row>
    <row r="10" spans="1:8">
      <c r="A10" s="13">
        <v>205001</v>
      </c>
      <c r="B10" s="49" t="s">
        <v>85</v>
      </c>
      <c r="C10" s="19">
        <f t="shared" si="0"/>
        <v>608.4</v>
      </c>
      <c r="D10" s="19"/>
      <c r="E10" s="19">
        <v>608.4</v>
      </c>
      <c r="F10" s="66"/>
      <c r="G10" s="66"/>
      <c r="H10" s="66"/>
    </row>
    <row r="11" spans="1:8">
      <c r="A11" s="13">
        <v>205001</v>
      </c>
      <c r="B11" s="49" t="s">
        <v>86</v>
      </c>
      <c r="C11" s="19">
        <f t="shared" si="0"/>
        <v>135</v>
      </c>
      <c r="D11" s="19"/>
      <c r="E11" s="19">
        <v>135</v>
      </c>
      <c r="F11" s="66"/>
      <c r="G11" s="66"/>
      <c r="H11" s="66"/>
    </row>
    <row r="12" spans="1:8">
      <c r="A12" s="13">
        <v>205001</v>
      </c>
      <c r="B12" s="49" t="s">
        <v>87</v>
      </c>
      <c r="C12" s="19">
        <f t="shared" si="0"/>
        <v>369.44</v>
      </c>
      <c r="D12" s="19"/>
      <c r="E12" s="19">
        <v>369.44</v>
      </c>
      <c r="F12" s="66"/>
      <c r="G12" s="66"/>
      <c r="H12" s="66"/>
    </row>
    <row r="13" ht="21.6" spans="1:8">
      <c r="A13" s="13">
        <v>205001</v>
      </c>
      <c r="B13" s="48" t="s">
        <v>88</v>
      </c>
      <c r="C13" s="15">
        <v>1734.41</v>
      </c>
      <c r="D13" s="15">
        <v>1734.41</v>
      </c>
      <c r="E13" s="15"/>
      <c r="F13" s="65"/>
      <c r="G13" s="65"/>
      <c r="H13" s="65"/>
    </row>
    <row r="14" ht="32.4" spans="1:8">
      <c r="A14" s="13">
        <v>205001</v>
      </c>
      <c r="B14" s="48" t="s">
        <v>89</v>
      </c>
      <c r="C14" s="15">
        <v>1734.41</v>
      </c>
      <c r="D14" s="15">
        <v>1734.41</v>
      </c>
      <c r="E14" s="15"/>
      <c r="F14" s="65"/>
      <c r="G14" s="65"/>
      <c r="H14" s="65"/>
    </row>
    <row r="15" ht="32.4" spans="1:8">
      <c r="A15" s="13">
        <v>205001</v>
      </c>
      <c r="B15" s="49" t="s">
        <v>90</v>
      </c>
      <c r="C15" s="19">
        <v>1157.27</v>
      </c>
      <c r="D15" s="19">
        <v>1157.27</v>
      </c>
      <c r="E15" s="19"/>
      <c r="F15" s="66"/>
      <c r="G15" s="66"/>
      <c r="H15" s="66"/>
    </row>
    <row r="16" ht="32.4" spans="1:8">
      <c r="A16" s="13">
        <v>205001</v>
      </c>
      <c r="B16" s="49" t="s">
        <v>91</v>
      </c>
      <c r="C16" s="19">
        <v>577.14</v>
      </c>
      <c r="D16" s="19">
        <v>577.14</v>
      </c>
      <c r="E16" s="19"/>
      <c r="F16" s="66"/>
      <c r="G16" s="66"/>
      <c r="H16" s="66"/>
    </row>
    <row r="17" ht="21.6" spans="1:8">
      <c r="A17" s="13">
        <v>205001</v>
      </c>
      <c r="B17" s="48" t="s">
        <v>92</v>
      </c>
      <c r="C17" s="15">
        <v>329.76</v>
      </c>
      <c r="D17" s="15">
        <v>329.76</v>
      </c>
      <c r="E17" s="15"/>
      <c r="F17" s="65"/>
      <c r="G17" s="65"/>
      <c r="H17" s="65"/>
    </row>
    <row r="18" ht="21.6" spans="1:8">
      <c r="A18" s="13">
        <v>205001</v>
      </c>
      <c r="B18" s="48" t="s">
        <v>93</v>
      </c>
      <c r="C18" s="15">
        <v>329.76</v>
      </c>
      <c r="D18" s="15">
        <v>329.76</v>
      </c>
      <c r="E18" s="15"/>
      <c r="F18" s="65"/>
      <c r="G18" s="65"/>
      <c r="H18" s="65"/>
    </row>
    <row r="19" ht="21.6" spans="1:8">
      <c r="A19" s="13">
        <v>205001</v>
      </c>
      <c r="B19" s="49" t="s">
        <v>94</v>
      </c>
      <c r="C19" s="19">
        <v>329.76</v>
      </c>
      <c r="D19" s="19">
        <v>329.76</v>
      </c>
      <c r="E19" s="19"/>
      <c r="F19" s="66"/>
      <c r="G19" s="66"/>
      <c r="H19" s="66"/>
    </row>
  </sheetData>
  <mergeCells count="1">
    <mergeCell ref="A2:H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F25" sqref="F25"/>
    </sheetView>
  </sheetViews>
  <sheetFormatPr defaultColWidth="9" defaultRowHeight="14.4" outlineLevelCol="3"/>
  <cols>
    <col min="1" max="4" width="24.4444444444444" customWidth="1"/>
  </cols>
  <sheetData>
    <row r="1" spans="1:4">
      <c r="A1" s="1" t="s">
        <v>95</v>
      </c>
      <c r="B1" s="51"/>
      <c r="C1" s="51"/>
      <c r="D1" s="51"/>
    </row>
    <row r="2" ht="22.2" spans="1:4">
      <c r="A2" s="3" t="s">
        <v>96</v>
      </c>
      <c r="B2" s="3"/>
      <c r="C2" s="3"/>
      <c r="D2" s="3"/>
    </row>
    <row r="3" spans="1:4">
      <c r="A3" s="52" t="s">
        <v>97</v>
      </c>
      <c r="B3" s="40"/>
      <c r="C3" s="51"/>
      <c r="D3" s="41" t="s">
        <v>3</v>
      </c>
    </row>
    <row r="4" spans="1:4">
      <c r="A4" s="53" t="s">
        <v>4</v>
      </c>
      <c r="B4" s="54"/>
      <c r="C4" s="53" t="s">
        <v>5</v>
      </c>
      <c r="D4" s="54"/>
    </row>
    <row r="5" spans="1:4">
      <c r="A5" s="55" t="s">
        <v>98</v>
      </c>
      <c r="B5" s="55" t="s">
        <v>7</v>
      </c>
      <c r="C5" s="55" t="s">
        <v>98</v>
      </c>
      <c r="D5" s="55" t="s">
        <v>7</v>
      </c>
    </row>
    <row r="6" spans="1:4">
      <c r="A6" s="56" t="s">
        <v>99</v>
      </c>
      <c r="B6" s="57">
        <f>B7+B14+B17</f>
        <v>27372.21</v>
      </c>
      <c r="C6" s="56" t="s">
        <v>100</v>
      </c>
      <c r="D6" s="57">
        <f>D7+D8+D9+D10+D11+D12+D13+D14+D15+D16+D17+D18+D19+D20+D21+D22+D23+D24+D25+D26+D27+D28+D29+D30</f>
        <v>27372.21</v>
      </c>
    </row>
    <row r="7" spans="1:4">
      <c r="A7" s="56" t="s">
        <v>101</v>
      </c>
      <c r="B7" s="57">
        <f>B8+B9+B10+B11+B12+B13</f>
        <v>27372.21</v>
      </c>
      <c r="C7" s="56" t="s">
        <v>102</v>
      </c>
      <c r="D7" s="57"/>
    </row>
    <row r="8" spans="1:4">
      <c r="A8" s="56" t="s">
        <v>10</v>
      </c>
      <c r="B8" s="57">
        <v>27372.21</v>
      </c>
      <c r="C8" s="56" t="s">
        <v>103</v>
      </c>
      <c r="D8" s="57">
        <v>25308.04</v>
      </c>
    </row>
    <row r="9" spans="1:4">
      <c r="A9" s="56" t="s">
        <v>12</v>
      </c>
      <c r="B9" s="57"/>
      <c r="C9" s="56" t="s">
        <v>104</v>
      </c>
      <c r="D9" s="57"/>
    </row>
    <row r="10" spans="1:4">
      <c r="A10" s="56" t="s">
        <v>14</v>
      </c>
      <c r="B10" s="57"/>
      <c r="C10" s="56" t="s">
        <v>105</v>
      </c>
      <c r="D10" s="57"/>
    </row>
    <row r="11" spans="1:4">
      <c r="A11" s="56" t="s">
        <v>16</v>
      </c>
      <c r="B11" s="57"/>
      <c r="C11" s="56" t="s">
        <v>106</v>
      </c>
      <c r="D11" s="57"/>
    </row>
    <row r="12" spans="1:4">
      <c r="A12" s="56" t="s">
        <v>18</v>
      </c>
      <c r="B12" s="57"/>
      <c r="C12" s="56" t="s">
        <v>107</v>
      </c>
      <c r="D12" s="57">
        <v>1734.41</v>
      </c>
    </row>
    <row r="13" spans="1:4">
      <c r="A13" s="56" t="s">
        <v>20</v>
      </c>
      <c r="B13" s="57"/>
      <c r="C13" s="56" t="s">
        <v>108</v>
      </c>
      <c r="D13" s="57">
        <v>329.76</v>
      </c>
    </row>
    <row r="14" spans="1:4">
      <c r="A14" s="56" t="s">
        <v>109</v>
      </c>
      <c r="B14" s="57"/>
      <c r="C14" s="56" t="s">
        <v>110</v>
      </c>
      <c r="D14" s="57"/>
    </row>
    <row r="15" spans="1:4">
      <c r="A15" s="56" t="s">
        <v>24</v>
      </c>
      <c r="B15" s="57"/>
      <c r="C15" s="56" t="s">
        <v>111</v>
      </c>
      <c r="D15" s="57"/>
    </row>
    <row r="16" spans="1:4">
      <c r="A16" s="56" t="s">
        <v>26</v>
      </c>
      <c r="B16" s="57"/>
      <c r="C16" s="56" t="s">
        <v>112</v>
      </c>
      <c r="D16" s="57"/>
    </row>
    <row r="17" spans="1:4">
      <c r="A17" s="56" t="s">
        <v>113</v>
      </c>
      <c r="B17" s="57"/>
      <c r="C17" s="56" t="s">
        <v>114</v>
      </c>
      <c r="D17" s="57"/>
    </row>
    <row r="18" spans="1:4">
      <c r="A18" s="56" t="s">
        <v>115</v>
      </c>
      <c r="B18" s="57"/>
      <c r="C18" s="56" t="s">
        <v>116</v>
      </c>
      <c r="D18" s="57"/>
    </row>
    <row r="19" spans="1:4">
      <c r="A19" s="56" t="s">
        <v>101</v>
      </c>
      <c r="B19" s="57"/>
      <c r="C19" s="56" t="s">
        <v>117</v>
      </c>
      <c r="D19" s="57"/>
    </row>
    <row r="20" spans="1:4">
      <c r="A20" s="56" t="s">
        <v>109</v>
      </c>
      <c r="B20" s="57"/>
      <c r="C20" s="56" t="s">
        <v>118</v>
      </c>
      <c r="D20" s="57"/>
    </row>
    <row r="21" spans="1:4">
      <c r="A21" s="56" t="s">
        <v>113</v>
      </c>
      <c r="B21" s="57"/>
      <c r="C21" s="56" t="s">
        <v>119</v>
      </c>
      <c r="D21" s="57"/>
    </row>
    <row r="22" spans="1:4">
      <c r="A22" s="56"/>
      <c r="B22" s="58"/>
      <c r="C22" s="56" t="s">
        <v>120</v>
      </c>
      <c r="D22" s="57"/>
    </row>
    <row r="23" spans="1:4">
      <c r="A23" s="56"/>
      <c r="B23" s="58"/>
      <c r="C23" s="56" t="s">
        <v>121</v>
      </c>
      <c r="D23" s="57"/>
    </row>
    <row r="24" spans="1:4">
      <c r="A24" s="56"/>
      <c r="B24" s="58"/>
      <c r="C24" s="56" t="s">
        <v>122</v>
      </c>
      <c r="D24" s="57"/>
    </row>
    <row r="25" spans="1:4">
      <c r="A25" s="56"/>
      <c r="B25" s="58"/>
      <c r="C25" s="56" t="s">
        <v>123</v>
      </c>
      <c r="D25" s="57"/>
    </row>
    <row r="26" spans="1:4">
      <c r="A26" s="56"/>
      <c r="B26" s="58"/>
      <c r="C26" s="56" t="s">
        <v>124</v>
      </c>
      <c r="D26" s="57"/>
    </row>
    <row r="27" spans="1:4">
      <c r="A27" s="56"/>
      <c r="B27" s="58"/>
      <c r="C27" s="56" t="s">
        <v>125</v>
      </c>
      <c r="D27" s="57"/>
    </row>
    <row r="28" spans="1:4">
      <c r="A28" s="56"/>
      <c r="B28" s="58"/>
      <c r="C28" s="56" t="s">
        <v>126</v>
      </c>
      <c r="D28" s="58"/>
    </row>
    <row r="29" spans="1:4">
      <c r="A29" s="56"/>
      <c r="B29" s="58"/>
      <c r="C29" s="56" t="s">
        <v>127</v>
      </c>
      <c r="D29" s="58"/>
    </row>
    <row r="30" spans="1:4">
      <c r="A30" s="56"/>
      <c r="B30" s="58"/>
      <c r="C30" s="56"/>
      <c r="D30" s="59"/>
    </row>
    <row r="31" spans="1:4">
      <c r="A31" s="56"/>
      <c r="B31" s="58"/>
      <c r="C31" s="56"/>
      <c r="D31" s="57"/>
    </row>
    <row r="32" spans="1:4">
      <c r="A32" s="56"/>
      <c r="B32" s="58"/>
      <c r="C32" s="56" t="s">
        <v>128</v>
      </c>
      <c r="D32" s="57"/>
    </row>
    <row r="33" spans="1:4">
      <c r="A33" s="56"/>
      <c r="B33" s="58"/>
      <c r="C33" s="56"/>
      <c r="D33" s="58"/>
    </row>
    <row r="34" spans="1:4">
      <c r="A34" s="60" t="s">
        <v>129</v>
      </c>
      <c r="B34" s="61">
        <f>B6+B18</f>
        <v>27372.21</v>
      </c>
      <c r="C34" s="60" t="s">
        <v>130</v>
      </c>
      <c r="D34" s="61">
        <f>D32+D6</f>
        <v>27372.21</v>
      </c>
    </row>
  </sheetData>
  <mergeCells count="3">
    <mergeCell ref="A2:D2"/>
    <mergeCell ref="A4:B4"/>
    <mergeCell ref="C4:D4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F19" sqref="F18:F19"/>
    </sheetView>
  </sheetViews>
  <sheetFormatPr defaultColWidth="9" defaultRowHeight="14.4" outlineLevelCol="6"/>
  <cols>
    <col min="1" max="7" width="11.6666666666667" customWidth="1"/>
  </cols>
  <sheetData>
    <row r="1" spans="1:7">
      <c r="A1" s="1" t="s">
        <v>131</v>
      </c>
      <c r="B1" s="2"/>
      <c r="C1" s="2"/>
      <c r="D1" s="2"/>
      <c r="E1" s="2"/>
      <c r="F1" s="2"/>
      <c r="G1" s="2"/>
    </row>
    <row r="2" ht="22.2" spans="1:7">
      <c r="A2" s="3" t="s">
        <v>132</v>
      </c>
      <c r="B2" s="3"/>
      <c r="C2" s="3"/>
      <c r="D2" s="3"/>
      <c r="E2" s="3"/>
      <c r="F2" s="3"/>
      <c r="G2" s="3"/>
    </row>
    <row r="3" spans="1:7">
      <c r="A3" s="39" t="s">
        <v>2</v>
      </c>
      <c r="B3" s="40"/>
      <c r="C3" s="2"/>
      <c r="D3" s="2"/>
      <c r="E3" s="2"/>
      <c r="F3" s="2"/>
      <c r="G3" s="41" t="s">
        <v>3</v>
      </c>
    </row>
    <row r="4" spans="1:7">
      <c r="A4" s="7" t="s">
        <v>75</v>
      </c>
      <c r="B4" s="7" t="s">
        <v>76</v>
      </c>
      <c r="C4" s="7" t="s">
        <v>59</v>
      </c>
      <c r="D4" s="42" t="s">
        <v>77</v>
      </c>
      <c r="E4" s="43"/>
      <c r="F4" s="44"/>
      <c r="G4" s="7" t="s">
        <v>78</v>
      </c>
    </row>
    <row r="5" spans="1:7">
      <c r="A5" s="11"/>
      <c r="B5" s="11"/>
      <c r="C5" s="11"/>
      <c r="D5" s="45" t="s">
        <v>61</v>
      </c>
      <c r="E5" s="45" t="s">
        <v>133</v>
      </c>
      <c r="F5" s="45" t="s">
        <v>134</v>
      </c>
      <c r="G5" s="11"/>
    </row>
    <row r="6" spans="1:7">
      <c r="A6" s="13"/>
      <c r="B6" s="13" t="s">
        <v>59</v>
      </c>
      <c r="C6" s="19">
        <f>D6+G6</f>
        <v>27372.21</v>
      </c>
      <c r="D6" s="19">
        <f>E6+F6</f>
        <v>19193.55</v>
      </c>
      <c r="E6" s="15">
        <f>E7</f>
        <v>16020.16</v>
      </c>
      <c r="F6" s="15">
        <f t="shared" ref="F6" si="0">F7+F13+F17</f>
        <v>3173.39</v>
      </c>
      <c r="G6" s="15">
        <f>G7</f>
        <v>8178.66</v>
      </c>
    </row>
    <row r="7" spans="1:7">
      <c r="A7" s="13">
        <v>205</v>
      </c>
      <c r="B7" s="13" t="s">
        <v>71</v>
      </c>
      <c r="C7" s="19">
        <f>D7+G7</f>
        <v>27372.21</v>
      </c>
      <c r="D7" s="19">
        <f>E7+F7</f>
        <v>19193.55</v>
      </c>
      <c r="E7" s="15">
        <f>E8+E14+E18</f>
        <v>16020.16</v>
      </c>
      <c r="F7" s="15">
        <f t="shared" ref="F7:G7" si="1">F8+F14+F18</f>
        <v>3173.39</v>
      </c>
      <c r="G7" s="15">
        <f>G8+G9+G10+G11+G12+G13</f>
        <v>8178.66</v>
      </c>
    </row>
    <row r="8" spans="1:7">
      <c r="A8" s="13">
        <v>205001</v>
      </c>
      <c r="B8" s="49" t="s">
        <v>82</v>
      </c>
      <c r="C8" s="19">
        <f>D8+G8</f>
        <v>23596.59</v>
      </c>
      <c r="D8" s="19">
        <f>E8+F8</f>
        <v>17129.38</v>
      </c>
      <c r="E8" s="19">
        <v>13955.99</v>
      </c>
      <c r="F8" s="19">
        <v>3173.39</v>
      </c>
      <c r="G8" s="19">
        <v>6467.21</v>
      </c>
    </row>
    <row r="9" ht="21.6" spans="1:7">
      <c r="A9" s="13">
        <v>205001</v>
      </c>
      <c r="B9" s="49" t="s">
        <v>83</v>
      </c>
      <c r="C9" s="19"/>
      <c r="D9" s="19"/>
      <c r="E9" s="19"/>
      <c r="F9" s="19"/>
      <c r="G9" s="19">
        <v>29.7</v>
      </c>
    </row>
    <row r="10" spans="1:7">
      <c r="A10" s="13">
        <v>205001</v>
      </c>
      <c r="B10" s="49" t="s">
        <v>84</v>
      </c>
      <c r="C10" s="19"/>
      <c r="D10" s="19"/>
      <c r="E10" s="19"/>
      <c r="F10" s="19"/>
      <c r="G10" s="19">
        <v>518.91</v>
      </c>
    </row>
    <row r="11" spans="1:7">
      <c r="A11" s="13">
        <v>205001</v>
      </c>
      <c r="B11" s="49" t="s">
        <v>85</v>
      </c>
      <c r="C11" s="19"/>
      <c r="D11" s="19"/>
      <c r="E11" s="19"/>
      <c r="F11" s="19"/>
      <c r="G11" s="19">
        <v>608.4</v>
      </c>
    </row>
    <row r="12" spans="1:7">
      <c r="A12" s="13">
        <v>205001</v>
      </c>
      <c r="B12" s="49" t="s">
        <v>86</v>
      </c>
      <c r="C12" s="19"/>
      <c r="D12" s="19"/>
      <c r="E12" s="19"/>
      <c r="F12" s="19"/>
      <c r="G12" s="19">
        <v>135</v>
      </c>
    </row>
    <row r="13" spans="1:7">
      <c r="A13" s="13">
        <v>205001</v>
      </c>
      <c r="B13" s="49" t="s">
        <v>87</v>
      </c>
      <c r="C13" s="19"/>
      <c r="D13" s="19"/>
      <c r="E13" s="19"/>
      <c r="F13" s="19"/>
      <c r="G13" s="19">
        <v>419.44</v>
      </c>
    </row>
    <row r="14" ht="21.6" spans="1:7">
      <c r="A14" s="13">
        <v>205001</v>
      </c>
      <c r="B14" s="48" t="s">
        <v>88</v>
      </c>
      <c r="C14" s="15">
        <v>1734.41</v>
      </c>
      <c r="D14" s="15">
        <v>1734.41</v>
      </c>
      <c r="E14" s="15">
        <v>1734.41</v>
      </c>
      <c r="F14" s="19"/>
      <c r="G14" s="19"/>
    </row>
    <row r="15" ht="21.6" spans="1:7">
      <c r="A15" s="13">
        <v>205001</v>
      </c>
      <c r="B15" s="48" t="s">
        <v>89</v>
      </c>
      <c r="C15" s="15">
        <v>1734.41</v>
      </c>
      <c r="D15" s="15">
        <v>1734.41</v>
      </c>
      <c r="E15" s="15">
        <v>1734.41</v>
      </c>
      <c r="F15" s="19"/>
      <c r="G15" s="19"/>
    </row>
    <row r="16" ht="32.4" spans="1:7">
      <c r="A16" s="13">
        <v>205001</v>
      </c>
      <c r="B16" s="49" t="s">
        <v>90</v>
      </c>
      <c r="C16" s="19">
        <v>1157.27</v>
      </c>
      <c r="D16" s="19">
        <v>1157.27</v>
      </c>
      <c r="E16" s="19">
        <v>1157.27</v>
      </c>
      <c r="F16" s="15"/>
      <c r="G16" s="15"/>
    </row>
    <row r="17" ht="32.4" spans="1:7">
      <c r="A17" s="13">
        <v>205001</v>
      </c>
      <c r="B17" s="49" t="s">
        <v>91</v>
      </c>
      <c r="C17" s="19">
        <v>577.14</v>
      </c>
      <c r="D17" s="19">
        <v>577.14</v>
      </c>
      <c r="E17" s="19">
        <v>577.14</v>
      </c>
      <c r="F17" s="15"/>
      <c r="G17" s="15"/>
    </row>
    <row r="18" spans="1:7">
      <c r="A18" s="13">
        <v>205001</v>
      </c>
      <c r="B18" s="48" t="s">
        <v>92</v>
      </c>
      <c r="C18" s="15">
        <v>329.76</v>
      </c>
      <c r="D18" s="15">
        <v>329.76</v>
      </c>
      <c r="E18" s="15">
        <v>329.76</v>
      </c>
      <c r="F18" s="19"/>
      <c r="G18" s="19"/>
    </row>
    <row r="19" ht="21.6" spans="1:7">
      <c r="A19" s="13">
        <v>205001</v>
      </c>
      <c r="B19" s="48" t="s">
        <v>93</v>
      </c>
      <c r="C19" s="15">
        <v>329.76</v>
      </c>
      <c r="D19" s="15">
        <v>329.76</v>
      </c>
      <c r="E19" s="15">
        <v>329.76</v>
      </c>
      <c r="F19" s="19"/>
      <c r="G19" s="19"/>
    </row>
    <row r="20" ht="21.6" spans="1:7">
      <c r="A20" s="13">
        <v>205001</v>
      </c>
      <c r="B20" s="49" t="s">
        <v>94</v>
      </c>
      <c r="C20" s="19">
        <v>329.76</v>
      </c>
      <c r="D20" s="19">
        <v>329.76</v>
      </c>
      <c r="E20" s="19">
        <v>329.76</v>
      </c>
      <c r="F20" s="50"/>
      <c r="G20" s="50"/>
    </row>
  </sheetData>
  <mergeCells count="6">
    <mergeCell ref="A2:G2"/>
    <mergeCell ref="D4:F4"/>
    <mergeCell ref="A4:A5"/>
    <mergeCell ref="B4:B5"/>
    <mergeCell ref="C4:C5"/>
    <mergeCell ref="G4:G5"/>
  </mergeCells>
  <pageMargins left="0.7" right="0.7" top="0.75" bottom="0.75" header="0.3" footer="0.3"/>
  <pageSetup paperSize="9" orientation="landscape"/>
  <headerFooter/>
  <ignoredErrors>
    <ignoredError sqref="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opLeftCell="A14" workbookViewId="0">
      <selection activeCell="D30" sqref="D30"/>
    </sheetView>
  </sheetViews>
  <sheetFormatPr defaultColWidth="9" defaultRowHeight="14.4" outlineLevelCol="4"/>
  <cols>
    <col min="1" max="5" width="17.2222222222222" customWidth="1"/>
  </cols>
  <sheetData>
    <row r="1" spans="1:5">
      <c r="A1" s="1" t="s">
        <v>135</v>
      </c>
      <c r="B1" s="2"/>
      <c r="C1" s="2"/>
      <c r="D1" s="2"/>
      <c r="E1" s="2"/>
    </row>
    <row r="2" ht="22.2" spans="1:5">
      <c r="A2" s="3" t="s">
        <v>136</v>
      </c>
      <c r="B2" s="3"/>
      <c r="C2" s="3"/>
      <c r="D2" s="3"/>
      <c r="E2" s="3"/>
    </row>
    <row r="3" spans="1:5">
      <c r="A3" s="39" t="s">
        <v>2</v>
      </c>
      <c r="B3" s="40"/>
      <c r="C3" s="2"/>
      <c r="D3" s="2"/>
      <c r="E3" s="41" t="s">
        <v>3</v>
      </c>
    </row>
    <row r="4" spans="1:5">
      <c r="A4" s="42" t="s">
        <v>137</v>
      </c>
      <c r="B4" s="44"/>
      <c r="C4" s="42" t="s">
        <v>138</v>
      </c>
      <c r="D4" s="43"/>
      <c r="E4" s="44"/>
    </row>
    <row r="5" spans="1:5">
      <c r="A5" s="45" t="s">
        <v>75</v>
      </c>
      <c r="B5" s="45" t="s">
        <v>76</v>
      </c>
      <c r="C5" s="45" t="s">
        <v>59</v>
      </c>
      <c r="D5" s="45" t="s">
        <v>133</v>
      </c>
      <c r="E5" s="45" t="s">
        <v>134</v>
      </c>
    </row>
    <row r="6" spans="1:5">
      <c r="A6" s="48"/>
      <c r="B6" s="48" t="s">
        <v>59</v>
      </c>
      <c r="C6" s="15">
        <f>D6+E6</f>
        <v>19193.55</v>
      </c>
      <c r="D6" s="15">
        <f>D7</f>
        <v>16020.16</v>
      </c>
      <c r="E6" s="15">
        <f>E18+E38</f>
        <v>3173.39</v>
      </c>
    </row>
    <row r="7" spans="1:5">
      <c r="A7" s="13">
        <v>301</v>
      </c>
      <c r="B7" s="48" t="s">
        <v>139</v>
      </c>
      <c r="C7" s="15">
        <f>D7+E7</f>
        <v>16020.16</v>
      </c>
      <c r="D7" s="15">
        <f>D8+D9+D10+D11+D12+D13+D14+D15+D16+D17</f>
        <v>16020.16</v>
      </c>
      <c r="E7" s="15"/>
    </row>
    <row r="8" spans="1:5">
      <c r="A8" s="16">
        <v>30101</v>
      </c>
      <c r="B8" s="49" t="s">
        <v>140</v>
      </c>
      <c r="C8" s="15">
        <f t="shared" ref="C8:C41" si="0">D8+E8</f>
        <v>2655.59</v>
      </c>
      <c r="D8" s="19">
        <v>2655.59</v>
      </c>
      <c r="E8" s="19"/>
    </row>
    <row r="9" spans="1:5">
      <c r="A9" s="16">
        <v>30102</v>
      </c>
      <c r="B9" s="49" t="s">
        <v>141</v>
      </c>
      <c r="C9" s="15">
        <f t="shared" si="0"/>
        <v>4348.07</v>
      </c>
      <c r="D9" s="19">
        <v>4348.07</v>
      </c>
      <c r="E9" s="19"/>
    </row>
    <row r="10" spans="1:5">
      <c r="A10" s="16">
        <v>30103</v>
      </c>
      <c r="B10" s="49" t="s">
        <v>142</v>
      </c>
      <c r="C10" s="15">
        <f t="shared" si="0"/>
        <v>221.3</v>
      </c>
      <c r="D10" s="19">
        <v>221.3</v>
      </c>
      <c r="E10" s="19"/>
    </row>
    <row r="11" spans="1:5">
      <c r="A11" s="16">
        <v>30107</v>
      </c>
      <c r="B11" s="49" t="s">
        <v>143</v>
      </c>
      <c r="C11" s="15">
        <f t="shared" si="0"/>
        <v>3344.72</v>
      </c>
      <c r="D11" s="19">
        <v>3344.72</v>
      </c>
      <c r="E11" s="19"/>
    </row>
    <row r="12" ht="21.6" spans="1:5">
      <c r="A12" s="16">
        <v>30108</v>
      </c>
      <c r="B12" s="49" t="s">
        <v>144</v>
      </c>
      <c r="C12" s="15">
        <f t="shared" si="0"/>
        <v>1154.27</v>
      </c>
      <c r="D12" s="19">
        <v>1154.27</v>
      </c>
      <c r="E12" s="19"/>
    </row>
    <row r="13" spans="1:5">
      <c r="A13" s="16">
        <v>30109</v>
      </c>
      <c r="B13" s="49" t="s">
        <v>145</v>
      </c>
      <c r="C13" s="15">
        <f t="shared" si="0"/>
        <v>577.14</v>
      </c>
      <c r="D13" s="19">
        <v>577.14</v>
      </c>
      <c r="E13" s="19"/>
    </row>
    <row r="14" spans="1:5">
      <c r="A14" s="16">
        <v>30112</v>
      </c>
      <c r="B14" s="49" t="s">
        <v>146</v>
      </c>
      <c r="C14" s="15">
        <f t="shared" si="0"/>
        <v>0</v>
      </c>
      <c r="D14" s="19"/>
      <c r="E14" s="19"/>
    </row>
    <row r="15" spans="1:5">
      <c r="A15" s="16">
        <v>30113</v>
      </c>
      <c r="B15" s="49" t="s">
        <v>147</v>
      </c>
      <c r="C15" s="15">
        <f t="shared" si="0"/>
        <v>633.56</v>
      </c>
      <c r="D15" s="19">
        <v>633.56</v>
      </c>
      <c r="E15" s="19"/>
    </row>
    <row r="16" spans="1:5">
      <c r="A16" s="16">
        <v>30114</v>
      </c>
      <c r="B16" s="49" t="s">
        <v>148</v>
      </c>
      <c r="C16" s="15">
        <f t="shared" si="0"/>
        <v>329.76</v>
      </c>
      <c r="D16" s="19">
        <v>329.76</v>
      </c>
      <c r="E16" s="19"/>
    </row>
    <row r="17" spans="1:5">
      <c r="A17" s="16">
        <v>30199</v>
      </c>
      <c r="B17" s="49" t="s">
        <v>149</v>
      </c>
      <c r="C17" s="15">
        <f t="shared" si="0"/>
        <v>2755.75</v>
      </c>
      <c r="D17" s="19">
        <v>2755.75</v>
      </c>
      <c r="E17" s="19"/>
    </row>
    <row r="18" spans="1:5">
      <c r="A18" s="13">
        <v>302</v>
      </c>
      <c r="B18" s="48" t="s">
        <v>150</v>
      </c>
      <c r="C18" s="15">
        <f t="shared" si="0"/>
        <v>3162.34</v>
      </c>
      <c r="D18" s="15"/>
      <c r="E18" s="15">
        <f>E19+E20+E21+E22+E23+E24+E25+E26+E27+E28+E29+E30+E31+E32+E33+E34+E35+E36+E37</f>
        <v>3162.34</v>
      </c>
    </row>
    <row r="19" spans="1:5">
      <c r="A19" s="16">
        <v>30201</v>
      </c>
      <c r="B19" s="49" t="s">
        <v>151</v>
      </c>
      <c r="C19" s="15">
        <f t="shared" si="0"/>
        <v>165</v>
      </c>
      <c r="D19" s="19"/>
      <c r="E19" s="19">
        <v>165</v>
      </c>
    </row>
    <row r="20" spans="1:5">
      <c r="A20" s="16">
        <v>30202</v>
      </c>
      <c r="B20" s="49" t="s">
        <v>152</v>
      </c>
      <c r="C20" s="15">
        <f t="shared" si="0"/>
        <v>35</v>
      </c>
      <c r="D20" s="19"/>
      <c r="E20" s="19">
        <v>35</v>
      </c>
    </row>
    <row r="21" spans="1:5">
      <c r="A21" s="16">
        <v>30205</v>
      </c>
      <c r="B21" s="49" t="s">
        <v>153</v>
      </c>
      <c r="C21" s="15">
        <f t="shared" si="0"/>
        <v>65</v>
      </c>
      <c r="D21" s="19"/>
      <c r="E21" s="19">
        <v>65</v>
      </c>
    </row>
    <row r="22" spans="1:5">
      <c r="A22" s="16">
        <v>30206</v>
      </c>
      <c r="B22" s="49" t="s">
        <v>154</v>
      </c>
      <c r="C22" s="15">
        <f t="shared" si="0"/>
        <v>200</v>
      </c>
      <c r="D22" s="19"/>
      <c r="E22" s="19">
        <v>200</v>
      </c>
    </row>
    <row r="23" spans="1:5">
      <c r="A23" s="16">
        <v>30207</v>
      </c>
      <c r="B23" s="49" t="s">
        <v>155</v>
      </c>
      <c r="C23" s="15">
        <f t="shared" si="0"/>
        <v>190</v>
      </c>
      <c r="D23" s="19"/>
      <c r="E23" s="19">
        <v>190</v>
      </c>
    </row>
    <row r="24" spans="1:5">
      <c r="A24" s="16">
        <v>30209</v>
      </c>
      <c r="B24" s="49" t="s">
        <v>156</v>
      </c>
      <c r="C24" s="15">
        <f t="shared" si="0"/>
        <v>0</v>
      </c>
      <c r="D24" s="19"/>
      <c r="E24" s="19"/>
    </row>
    <row r="25" spans="1:5">
      <c r="A25" s="16">
        <v>30211</v>
      </c>
      <c r="B25" s="49" t="s">
        <v>157</v>
      </c>
      <c r="C25" s="15">
        <f t="shared" si="0"/>
        <v>580</v>
      </c>
      <c r="D25" s="19"/>
      <c r="E25" s="19">
        <v>580</v>
      </c>
    </row>
    <row r="26" spans="1:5">
      <c r="A26" s="16">
        <v>30212</v>
      </c>
      <c r="B26" s="49" t="s">
        <v>158</v>
      </c>
      <c r="C26" s="15">
        <f t="shared" si="0"/>
        <v>10</v>
      </c>
      <c r="D26" s="19"/>
      <c r="E26" s="19">
        <v>10</v>
      </c>
    </row>
    <row r="27" spans="1:5">
      <c r="A27" s="16">
        <v>30213</v>
      </c>
      <c r="B27" s="49" t="s">
        <v>159</v>
      </c>
      <c r="C27" s="15">
        <f t="shared" si="0"/>
        <v>150</v>
      </c>
      <c r="D27" s="19"/>
      <c r="E27" s="19">
        <v>150</v>
      </c>
    </row>
    <row r="28" spans="1:5">
      <c r="A28" s="16">
        <v>30215</v>
      </c>
      <c r="B28" s="49" t="s">
        <v>160</v>
      </c>
      <c r="C28" s="15">
        <f t="shared" si="0"/>
        <v>30</v>
      </c>
      <c r="D28" s="19"/>
      <c r="E28" s="19">
        <v>30</v>
      </c>
    </row>
    <row r="29" spans="1:5">
      <c r="A29" s="16">
        <v>30216</v>
      </c>
      <c r="B29" s="49" t="s">
        <v>161</v>
      </c>
      <c r="C29" s="15">
        <f t="shared" si="0"/>
        <v>100</v>
      </c>
      <c r="D29" s="19"/>
      <c r="E29" s="19">
        <v>100</v>
      </c>
    </row>
    <row r="30" spans="1:5">
      <c r="A30" s="16">
        <v>30217</v>
      </c>
      <c r="B30" s="49" t="s">
        <v>162</v>
      </c>
      <c r="C30" s="15">
        <f t="shared" si="0"/>
        <v>40</v>
      </c>
      <c r="D30" s="19"/>
      <c r="E30" s="19">
        <v>40</v>
      </c>
    </row>
    <row r="31" spans="1:5">
      <c r="A31" s="16">
        <v>30226</v>
      </c>
      <c r="B31" s="49" t="s">
        <v>163</v>
      </c>
      <c r="C31" s="15">
        <f t="shared" si="0"/>
        <v>0</v>
      </c>
      <c r="D31" s="19"/>
      <c r="E31" s="19"/>
    </row>
    <row r="32" spans="1:5">
      <c r="A32" s="16">
        <v>30227</v>
      </c>
      <c r="B32" s="49" t="s">
        <v>164</v>
      </c>
      <c r="C32" s="15">
        <f t="shared" si="0"/>
        <v>529.5</v>
      </c>
      <c r="D32" s="19"/>
      <c r="E32" s="19">
        <v>529.5</v>
      </c>
    </row>
    <row r="33" spans="1:5">
      <c r="A33" s="16">
        <v>30228</v>
      </c>
      <c r="B33" s="49" t="s">
        <v>165</v>
      </c>
      <c r="C33" s="15">
        <f t="shared" si="0"/>
        <v>144.28</v>
      </c>
      <c r="D33" s="19"/>
      <c r="E33" s="19">
        <v>144.28</v>
      </c>
    </row>
    <row r="34" spans="1:5">
      <c r="A34" s="16">
        <v>30229</v>
      </c>
      <c r="B34" s="49" t="s">
        <v>166</v>
      </c>
      <c r="C34" s="15">
        <f t="shared" si="0"/>
        <v>0</v>
      </c>
      <c r="D34" s="19"/>
      <c r="E34" s="19"/>
    </row>
    <row r="35" spans="1:5">
      <c r="A35" s="16">
        <v>30231</v>
      </c>
      <c r="B35" s="49" t="s">
        <v>167</v>
      </c>
      <c r="C35" s="15">
        <f t="shared" si="0"/>
        <v>700</v>
      </c>
      <c r="D35" s="19"/>
      <c r="E35" s="19">
        <v>700</v>
      </c>
    </row>
    <row r="36" spans="1:5">
      <c r="A36" s="16">
        <v>30239</v>
      </c>
      <c r="B36" s="49" t="s">
        <v>168</v>
      </c>
      <c r="C36" s="15">
        <f t="shared" si="0"/>
        <v>0</v>
      </c>
      <c r="D36" s="19"/>
      <c r="E36" s="19"/>
    </row>
    <row r="37" spans="1:5">
      <c r="A37" s="16">
        <v>30299</v>
      </c>
      <c r="B37" s="49" t="s">
        <v>169</v>
      </c>
      <c r="C37" s="15">
        <f t="shared" si="0"/>
        <v>223.56</v>
      </c>
      <c r="D37" s="19"/>
      <c r="E37" s="19">
        <v>223.56</v>
      </c>
    </row>
    <row r="38" spans="1:5">
      <c r="A38" s="13">
        <v>303</v>
      </c>
      <c r="B38" s="48" t="s">
        <v>170</v>
      </c>
      <c r="C38" s="15">
        <f t="shared" si="0"/>
        <v>11.05</v>
      </c>
      <c r="D38" s="15"/>
      <c r="E38" s="15">
        <f>E39+E40+E41</f>
        <v>11.05</v>
      </c>
    </row>
    <row r="39" spans="1:5">
      <c r="A39" s="16">
        <v>30301</v>
      </c>
      <c r="B39" s="49" t="s">
        <v>171</v>
      </c>
      <c r="C39" s="15">
        <f t="shared" si="0"/>
        <v>0</v>
      </c>
      <c r="D39" s="19"/>
      <c r="E39" s="19"/>
    </row>
    <row r="40" spans="1:5">
      <c r="A40" s="16">
        <v>30302</v>
      </c>
      <c r="B40" s="49" t="s">
        <v>172</v>
      </c>
      <c r="C40" s="15">
        <f t="shared" si="0"/>
        <v>11.05</v>
      </c>
      <c r="D40" s="19"/>
      <c r="E40" s="19">
        <v>11.05</v>
      </c>
    </row>
    <row r="41" ht="21.6" spans="1:5">
      <c r="A41" s="16">
        <v>30399</v>
      </c>
      <c r="B41" s="49" t="s">
        <v>173</v>
      </c>
      <c r="C41" s="15">
        <f t="shared" si="0"/>
        <v>0</v>
      </c>
      <c r="D41" s="19"/>
      <c r="E41" s="19"/>
    </row>
  </sheetData>
  <mergeCells count="3">
    <mergeCell ref="A2:E2"/>
    <mergeCell ref="A4:B4"/>
    <mergeCell ref="C4:E4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C14" sqref="C14"/>
    </sheetView>
  </sheetViews>
  <sheetFormatPr defaultColWidth="9" defaultRowHeight="14.4" outlineLevelRow="5" outlineLevelCol="5"/>
  <cols>
    <col min="1" max="3" width="22.5555555555556" customWidth="1"/>
    <col min="4" max="4" width="20.1111111111111" customWidth="1"/>
    <col min="5" max="5" width="21.5555555555556" customWidth="1"/>
    <col min="6" max="6" width="22.5555555555556" customWidth="1"/>
  </cols>
  <sheetData>
    <row r="1" spans="1:6">
      <c r="A1" s="1" t="s">
        <v>174</v>
      </c>
      <c r="B1" s="46"/>
      <c r="C1" s="46"/>
      <c r="D1" s="46"/>
      <c r="E1" s="46"/>
      <c r="F1" s="46"/>
    </row>
    <row r="2" ht="22.2" spans="1:6">
      <c r="A2" s="3" t="s">
        <v>175</v>
      </c>
      <c r="B2" s="3"/>
      <c r="C2" s="3"/>
      <c r="D2" s="3"/>
      <c r="E2" s="3"/>
      <c r="F2" s="3"/>
    </row>
    <row r="3" spans="1:6">
      <c r="A3" s="39" t="s">
        <v>176</v>
      </c>
      <c r="B3" s="40"/>
      <c r="C3" s="46"/>
      <c r="D3" s="46"/>
      <c r="E3" s="46"/>
      <c r="F3" s="41" t="s">
        <v>177</v>
      </c>
    </row>
    <row r="4" spans="1:6">
      <c r="A4" s="37" t="s">
        <v>178</v>
      </c>
      <c r="B4" s="37" t="s">
        <v>179</v>
      </c>
      <c r="C4" s="42" t="s">
        <v>180</v>
      </c>
      <c r="D4" s="43"/>
      <c r="E4" s="44"/>
      <c r="F4" s="7" t="s">
        <v>181</v>
      </c>
    </row>
    <row r="5" spans="1:6">
      <c r="A5" s="38"/>
      <c r="B5" s="38"/>
      <c r="C5" s="45" t="s">
        <v>61</v>
      </c>
      <c r="D5" s="45" t="s">
        <v>182</v>
      </c>
      <c r="E5" s="45" t="s">
        <v>183</v>
      </c>
      <c r="F5" s="11"/>
    </row>
    <row r="6" spans="1:6">
      <c r="A6" s="47">
        <f>B6+C6+F6</f>
        <v>750</v>
      </c>
      <c r="B6" s="47">
        <v>10</v>
      </c>
      <c r="C6" s="19">
        <f>D6+E6</f>
        <v>700</v>
      </c>
      <c r="D6" s="19"/>
      <c r="E6" s="19">
        <v>700</v>
      </c>
      <c r="F6" s="19">
        <v>40</v>
      </c>
    </row>
  </sheetData>
  <mergeCells count="5">
    <mergeCell ref="A2:F2"/>
    <mergeCell ref="C4:E4"/>
    <mergeCell ref="A4:A5"/>
    <mergeCell ref="B4:B5"/>
    <mergeCell ref="F4:F5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D25" sqref="D25"/>
    </sheetView>
  </sheetViews>
  <sheetFormatPr defaultColWidth="9" defaultRowHeight="14.4" outlineLevelRow="5" outlineLevelCol="4"/>
  <cols>
    <col min="1" max="5" width="20.4444444444444" customWidth="1"/>
  </cols>
  <sheetData>
    <row r="1" spans="1:5">
      <c r="A1" s="1" t="s">
        <v>184</v>
      </c>
      <c r="B1" s="2"/>
      <c r="C1" s="2"/>
      <c r="D1" s="2"/>
      <c r="E1" s="2"/>
    </row>
    <row r="2" ht="22.2" spans="1:5">
      <c r="A2" s="3" t="s">
        <v>185</v>
      </c>
      <c r="B2" s="3"/>
      <c r="C2" s="3"/>
      <c r="D2" s="3"/>
      <c r="E2" s="3"/>
    </row>
    <row r="3" spans="1:5">
      <c r="A3" s="39" t="s">
        <v>2</v>
      </c>
      <c r="B3" s="40"/>
      <c r="C3" s="2"/>
      <c r="D3" s="2"/>
      <c r="E3" s="41" t="s">
        <v>3</v>
      </c>
    </row>
    <row r="4" spans="1:5">
      <c r="A4" s="7" t="s">
        <v>75</v>
      </c>
      <c r="B4" s="7" t="s">
        <v>76</v>
      </c>
      <c r="C4" s="42" t="s">
        <v>186</v>
      </c>
      <c r="D4" s="43"/>
      <c r="E4" s="44"/>
    </row>
    <row r="5" spans="1:5">
      <c r="A5" s="11"/>
      <c r="B5" s="11"/>
      <c r="C5" s="45" t="s">
        <v>59</v>
      </c>
      <c r="D5" s="45" t="s">
        <v>77</v>
      </c>
      <c r="E5" s="45" t="s">
        <v>78</v>
      </c>
    </row>
    <row r="6" spans="1:5">
      <c r="A6" s="16"/>
      <c r="B6" s="16"/>
      <c r="C6" s="19"/>
      <c r="D6" s="19"/>
      <c r="E6" s="19"/>
    </row>
  </sheetData>
  <mergeCells count="4">
    <mergeCell ref="A2:E2"/>
    <mergeCell ref="C4:E4"/>
    <mergeCell ref="A4:A5"/>
    <mergeCell ref="B4:B5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opLeftCell="A9" workbookViewId="0">
      <selection activeCell="G28" sqref="G28"/>
    </sheetView>
  </sheetViews>
  <sheetFormatPr defaultColWidth="9" defaultRowHeight="14.4"/>
  <cols>
    <col min="1" max="1" width="12.1111111111111" customWidth="1"/>
    <col min="2" max="2" width="25.8888888888889" customWidth="1"/>
    <col min="3" max="3" width="11" customWidth="1"/>
    <col min="4" max="4" width="8.33333333333333" customWidth="1"/>
    <col min="5" max="5" width="7.22222222222222" customWidth="1"/>
    <col min="6" max="6" width="8.33333333333333" customWidth="1"/>
    <col min="10" max="10" width="8.55555555555556" customWidth="1"/>
    <col min="11" max="11" width="4.66666666666667" customWidth="1"/>
  </cols>
  <sheetData>
    <row r="1" spans="1:11">
      <c r="A1" s="1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2.2" spans="1:1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36" t="s">
        <v>3</v>
      </c>
    </row>
    <row r="4" spans="1:11">
      <c r="A4" s="7" t="s">
        <v>189</v>
      </c>
      <c r="B4" s="7" t="s">
        <v>190</v>
      </c>
      <c r="C4" s="7" t="s">
        <v>59</v>
      </c>
      <c r="D4" s="8" t="s">
        <v>191</v>
      </c>
      <c r="E4" s="9"/>
      <c r="F4" s="10"/>
      <c r="G4" s="8" t="s">
        <v>192</v>
      </c>
      <c r="H4" s="9"/>
      <c r="I4" s="10"/>
      <c r="J4" s="37" t="s">
        <v>64</v>
      </c>
      <c r="K4" s="37" t="s">
        <v>70</v>
      </c>
    </row>
    <row r="5" ht="32.4" spans="1:11">
      <c r="A5" s="11"/>
      <c r="B5" s="11"/>
      <c r="C5" s="11"/>
      <c r="D5" s="12" t="s">
        <v>62</v>
      </c>
      <c r="E5" s="12" t="s">
        <v>63</v>
      </c>
      <c r="F5" s="12" t="s">
        <v>193</v>
      </c>
      <c r="G5" s="12" t="s">
        <v>62</v>
      </c>
      <c r="H5" s="12" t="s">
        <v>63</v>
      </c>
      <c r="I5" s="12" t="s">
        <v>193</v>
      </c>
      <c r="J5" s="38"/>
      <c r="K5" s="38"/>
    </row>
    <row r="6" spans="1:11">
      <c r="A6" s="13"/>
      <c r="B6" s="13" t="s">
        <v>59</v>
      </c>
      <c r="C6" s="14">
        <f>E6+F6+G6+H6+I6+J6+K6+D6</f>
        <v>8178.66</v>
      </c>
      <c r="D6" s="14">
        <f>D7</f>
        <v>1817.66</v>
      </c>
      <c r="E6" s="15"/>
      <c r="F6" s="15"/>
      <c r="G6" s="15"/>
      <c r="H6" s="15"/>
      <c r="I6" s="15"/>
      <c r="J6" s="15">
        <v>6361</v>
      </c>
      <c r="K6" s="15"/>
    </row>
    <row r="7" spans="1:11">
      <c r="A7" s="13"/>
      <c r="B7" s="13" t="s">
        <v>71</v>
      </c>
      <c r="C7" s="14">
        <f>E7+F7+G7+H7+I7+J7+K7+D7</f>
        <v>8178.66</v>
      </c>
      <c r="D7" s="14">
        <v>1817.66</v>
      </c>
      <c r="E7" s="15"/>
      <c r="F7" s="15"/>
      <c r="G7" s="15"/>
      <c r="H7" s="15"/>
      <c r="I7" s="15"/>
      <c r="J7" s="15">
        <v>6361</v>
      </c>
      <c r="K7" s="15"/>
    </row>
    <row r="8" ht="21.6" spans="1:11">
      <c r="A8" s="16" t="s">
        <v>194</v>
      </c>
      <c r="B8" s="17" t="s">
        <v>195</v>
      </c>
      <c r="C8" s="14">
        <f t="shared" ref="C8:C31" si="0">E8+F8+G8+H8+I8+J8+K8+D8</f>
        <v>50</v>
      </c>
      <c r="D8" s="18">
        <v>50</v>
      </c>
      <c r="E8" s="19"/>
      <c r="F8" s="19"/>
      <c r="G8" s="19"/>
      <c r="H8" s="19"/>
      <c r="I8" s="19"/>
      <c r="J8" s="19"/>
      <c r="K8" s="19"/>
    </row>
    <row r="9" spans="1:11">
      <c r="A9" s="16" t="s">
        <v>194</v>
      </c>
      <c r="B9" s="20" t="s">
        <v>196</v>
      </c>
      <c r="C9" s="14">
        <f t="shared" si="0"/>
        <v>72</v>
      </c>
      <c r="D9" s="18">
        <v>72</v>
      </c>
      <c r="E9" s="19"/>
      <c r="F9" s="19"/>
      <c r="G9" s="19"/>
      <c r="H9" s="19"/>
      <c r="I9" s="19"/>
      <c r="J9" s="19"/>
      <c r="K9" s="19"/>
    </row>
    <row r="10" spans="1:11">
      <c r="A10" s="16" t="s">
        <v>194</v>
      </c>
      <c r="B10" s="21" t="s">
        <v>197</v>
      </c>
      <c r="C10" s="14">
        <f t="shared" si="0"/>
        <v>48.6</v>
      </c>
      <c r="D10" s="22">
        <v>48.6</v>
      </c>
      <c r="E10" s="19"/>
      <c r="F10" s="19"/>
      <c r="G10" s="19"/>
      <c r="H10" s="19"/>
      <c r="I10" s="19"/>
      <c r="J10" s="19"/>
      <c r="K10" s="19"/>
    </row>
    <row r="11" spans="1:11">
      <c r="A11" s="16" t="s">
        <v>194</v>
      </c>
      <c r="B11" s="20" t="s">
        <v>198</v>
      </c>
      <c r="C11" s="14">
        <f t="shared" si="0"/>
        <v>64.8</v>
      </c>
      <c r="D11" s="18">
        <v>64.8</v>
      </c>
      <c r="E11" s="19"/>
      <c r="F11" s="19"/>
      <c r="G11" s="19"/>
      <c r="H11" s="19"/>
      <c r="I11" s="19"/>
      <c r="J11" s="19"/>
      <c r="K11" s="19"/>
    </row>
    <row r="12" spans="1:11">
      <c r="A12" s="16" t="s">
        <v>194</v>
      </c>
      <c r="B12" s="21" t="s">
        <v>199</v>
      </c>
      <c r="C12" s="14">
        <f t="shared" si="0"/>
        <v>90</v>
      </c>
      <c r="D12" s="22">
        <v>90</v>
      </c>
      <c r="E12" s="19"/>
      <c r="F12" s="19"/>
      <c r="G12" s="19"/>
      <c r="H12" s="19"/>
      <c r="I12" s="19"/>
      <c r="J12" s="19"/>
      <c r="K12" s="19"/>
    </row>
    <row r="13" spans="1:11">
      <c r="A13" s="16" t="s">
        <v>194</v>
      </c>
      <c r="B13" s="20" t="s">
        <v>200</v>
      </c>
      <c r="C13" s="14">
        <f t="shared" si="0"/>
        <v>135</v>
      </c>
      <c r="D13" s="18">
        <v>135</v>
      </c>
      <c r="E13" s="19"/>
      <c r="F13" s="19"/>
      <c r="G13" s="19"/>
      <c r="H13" s="19"/>
      <c r="I13" s="19"/>
      <c r="J13" s="19"/>
      <c r="K13" s="19"/>
    </row>
    <row r="14" spans="1:11">
      <c r="A14" s="16" t="s">
        <v>194</v>
      </c>
      <c r="B14" s="21" t="s">
        <v>201</v>
      </c>
      <c r="C14" s="14">
        <f t="shared" si="0"/>
        <v>135</v>
      </c>
      <c r="D14" s="22">
        <v>135</v>
      </c>
      <c r="E14" s="15"/>
      <c r="F14" s="15"/>
      <c r="G14" s="15"/>
      <c r="H14" s="15"/>
      <c r="I14" s="15"/>
      <c r="J14" s="15"/>
      <c r="K14" s="15"/>
    </row>
    <row r="15" spans="1:11">
      <c r="A15" s="16" t="s">
        <v>194</v>
      </c>
      <c r="B15" s="20" t="s">
        <v>202</v>
      </c>
      <c r="C15" s="14">
        <f t="shared" si="0"/>
        <v>27</v>
      </c>
      <c r="D15" s="18">
        <v>27</v>
      </c>
      <c r="E15" s="19"/>
      <c r="F15" s="19"/>
      <c r="G15" s="19"/>
      <c r="H15" s="19"/>
      <c r="I15" s="19"/>
      <c r="J15" s="19"/>
      <c r="K15" s="19"/>
    </row>
    <row r="16" spans="1:11">
      <c r="A16" s="16" t="s">
        <v>194</v>
      </c>
      <c r="B16" s="21" t="s">
        <v>203</v>
      </c>
      <c r="C16" s="14">
        <f t="shared" si="0"/>
        <v>106.2</v>
      </c>
      <c r="D16" s="22">
        <v>106.2</v>
      </c>
      <c r="E16" s="19"/>
      <c r="F16" s="19"/>
      <c r="G16" s="19"/>
      <c r="H16" s="19"/>
      <c r="I16" s="19"/>
      <c r="J16" s="19"/>
      <c r="K16" s="19"/>
    </row>
    <row r="17" spans="1:11">
      <c r="A17" s="16" t="s">
        <v>194</v>
      </c>
      <c r="B17" s="20" t="s">
        <v>204</v>
      </c>
      <c r="C17" s="14">
        <f t="shared" si="0"/>
        <v>33.81</v>
      </c>
      <c r="D17" s="18">
        <v>33.81</v>
      </c>
      <c r="E17" s="15"/>
      <c r="F17" s="15"/>
      <c r="G17" s="15"/>
      <c r="H17" s="15"/>
      <c r="I17" s="15"/>
      <c r="J17" s="15"/>
      <c r="K17" s="15"/>
    </row>
    <row r="18" spans="1:11">
      <c r="A18" s="16" t="s">
        <v>194</v>
      </c>
      <c r="B18" s="21" t="s">
        <v>205</v>
      </c>
      <c r="C18" s="14">
        <f t="shared" si="0"/>
        <v>216.45</v>
      </c>
      <c r="D18" s="22">
        <v>216.45</v>
      </c>
      <c r="E18" s="19"/>
      <c r="F18" s="19"/>
      <c r="G18" s="19"/>
      <c r="H18" s="19"/>
      <c r="I18" s="19"/>
      <c r="J18" s="19"/>
      <c r="K18" s="19"/>
    </row>
    <row r="19" spans="1:11">
      <c r="A19" s="16" t="s">
        <v>194</v>
      </c>
      <c r="B19" s="20" t="s">
        <v>206</v>
      </c>
      <c r="C19" s="14">
        <f t="shared" si="0"/>
        <v>54</v>
      </c>
      <c r="D19" s="18">
        <v>54</v>
      </c>
      <c r="E19" s="19"/>
      <c r="F19" s="19"/>
      <c r="G19" s="19"/>
      <c r="H19" s="19"/>
      <c r="I19" s="19"/>
      <c r="J19" s="19"/>
      <c r="K19" s="19"/>
    </row>
    <row r="20" ht="21.6" spans="1:11">
      <c r="A20" s="16" t="s">
        <v>194</v>
      </c>
      <c r="B20" s="21" t="s">
        <v>207</v>
      </c>
      <c r="C20" s="14">
        <f t="shared" si="0"/>
        <v>29.7</v>
      </c>
      <c r="D20" s="22">
        <v>29.7</v>
      </c>
      <c r="E20" s="15"/>
      <c r="F20" s="15"/>
      <c r="G20" s="15"/>
      <c r="H20" s="15"/>
      <c r="I20" s="15"/>
      <c r="J20" s="15"/>
      <c r="K20" s="15"/>
    </row>
    <row r="21" spans="1:11">
      <c r="A21" s="16" t="s">
        <v>194</v>
      </c>
      <c r="B21" s="20" t="s">
        <v>208</v>
      </c>
      <c r="C21" s="14">
        <f t="shared" si="0"/>
        <v>226.8</v>
      </c>
      <c r="D21" s="18">
        <v>226.8</v>
      </c>
      <c r="E21" s="19"/>
      <c r="F21" s="19"/>
      <c r="G21" s="19"/>
      <c r="H21" s="19"/>
      <c r="I21" s="19"/>
      <c r="J21" s="19"/>
      <c r="K21" s="19"/>
    </row>
    <row r="22" spans="1:11">
      <c r="A22" s="16" t="s">
        <v>194</v>
      </c>
      <c r="B22" s="21" t="s">
        <v>209</v>
      </c>
      <c r="C22" s="14">
        <f t="shared" si="0"/>
        <v>270</v>
      </c>
      <c r="D22" s="22">
        <v>270</v>
      </c>
      <c r="E22" s="19"/>
      <c r="F22" s="19"/>
      <c r="G22" s="19"/>
      <c r="H22" s="19"/>
      <c r="I22" s="19"/>
      <c r="J22" s="19"/>
      <c r="K22" s="19"/>
    </row>
    <row r="23" spans="1:11">
      <c r="A23" s="16" t="s">
        <v>194</v>
      </c>
      <c r="B23" s="20" t="s">
        <v>210</v>
      </c>
      <c r="C23" s="14">
        <f t="shared" si="0"/>
        <v>193.5</v>
      </c>
      <c r="D23" s="18">
        <v>193.5</v>
      </c>
      <c r="E23" s="15"/>
      <c r="F23" s="15"/>
      <c r="G23" s="15"/>
      <c r="H23" s="15"/>
      <c r="I23" s="15"/>
      <c r="J23" s="15"/>
      <c r="K23" s="15"/>
    </row>
    <row r="24" spans="1:11">
      <c r="A24" s="16" t="s">
        <v>194</v>
      </c>
      <c r="B24" s="21" t="s">
        <v>211</v>
      </c>
      <c r="C24" s="14">
        <f t="shared" si="0"/>
        <v>64.8</v>
      </c>
      <c r="D24" s="22">
        <v>64.8</v>
      </c>
      <c r="E24" s="19"/>
      <c r="F24" s="19"/>
      <c r="G24" s="19"/>
      <c r="H24" s="19"/>
      <c r="I24" s="19"/>
      <c r="J24" s="19"/>
      <c r="K24" s="19"/>
    </row>
    <row r="25" spans="1:11">
      <c r="A25" s="16" t="s">
        <v>194</v>
      </c>
      <c r="B25" s="23" t="s">
        <v>212</v>
      </c>
      <c r="C25" s="24">
        <v>200</v>
      </c>
      <c r="D25" s="19"/>
      <c r="E25" s="19"/>
      <c r="F25" s="19"/>
      <c r="G25" s="19"/>
      <c r="H25" s="19"/>
      <c r="I25" s="24"/>
      <c r="J25" s="24">
        <v>200</v>
      </c>
      <c r="K25" s="19"/>
    </row>
    <row r="26" spans="1:11">
      <c r="A26" s="16" t="s">
        <v>194</v>
      </c>
      <c r="B26" s="23" t="s">
        <v>213</v>
      </c>
      <c r="C26" s="24">
        <v>500</v>
      </c>
      <c r="D26" s="15"/>
      <c r="E26" s="15"/>
      <c r="F26" s="15"/>
      <c r="G26" s="15"/>
      <c r="H26" s="15"/>
      <c r="I26" s="24"/>
      <c r="J26" s="24">
        <v>500</v>
      </c>
      <c r="K26" s="15"/>
    </row>
    <row r="27" spans="1:11">
      <c r="A27" s="16" t="s">
        <v>194</v>
      </c>
      <c r="B27" s="23" t="s">
        <v>214</v>
      </c>
      <c r="C27" s="24">
        <v>600</v>
      </c>
      <c r="D27" s="19"/>
      <c r="E27" s="19"/>
      <c r="F27" s="19"/>
      <c r="G27" s="19"/>
      <c r="H27" s="19"/>
      <c r="I27" s="24"/>
      <c r="J27" s="24">
        <v>600</v>
      </c>
      <c r="K27" s="19"/>
    </row>
    <row r="28" spans="1:11">
      <c r="A28" s="16" t="s">
        <v>194</v>
      </c>
      <c r="B28" s="23" t="s">
        <v>215</v>
      </c>
      <c r="C28" s="24">
        <v>500</v>
      </c>
      <c r="D28" s="19"/>
      <c r="E28" s="19"/>
      <c r="F28" s="19"/>
      <c r="G28" s="19"/>
      <c r="H28" s="19"/>
      <c r="I28" s="24"/>
      <c r="J28" s="24">
        <v>500</v>
      </c>
      <c r="K28" s="19"/>
    </row>
    <row r="29" spans="1:11">
      <c r="A29" s="16" t="s">
        <v>194</v>
      </c>
      <c r="B29" s="23" t="s">
        <v>216</v>
      </c>
      <c r="C29" s="24">
        <v>600</v>
      </c>
      <c r="D29" s="15"/>
      <c r="E29" s="15"/>
      <c r="F29" s="15"/>
      <c r="G29" s="15"/>
      <c r="H29" s="15"/>
      <c r="I29" s="24"/>
      <c r="J29" s="24">
        <v>600</v>
      </c>
      <c r="K29" s="15"/>
    </row>
    <row r="30" spans="1:11">
      <c r="A30" s="16" t="s">
        <v>194</v>
      </c>
      <c r="B30" s="23" t="s">
        <v>217</v>
      </c>
      <c r="C30" s="24">
        <v>300</v>
      </c>
      <c r="D30" s="19"/>
      <c r="E30" s="19"/>
      <c r="F30" s="19"/>
      <c r="G30" s="19"/>
      <c r="H30" s="19"/>
      <c r="I30" s="24"/>
      <c r="J30" s="24">
        <v>300</v>
      </c>
      <c r="K30" s="19"/>
    </row>
    <row r="31" spans="1:11">
      <c r="A31" s="25" t="s">
        <v>194</v>
      </c>
      <c r="B31" s="26" t="s">
        <v>218</v>
      </c>
      <c r="C31" s="27">
        <v>350</v>
      </c>
      <c r="D31" s="28"/>
      <c r="E31" s="28"/>
      <c r="F31" s="28"/>
      <c r="G31" s="28"/>
      <c r="H31" s="28"/>
      <c r="I31" s="27"/>
      <c r="J31" s="27">
        <v>350</v>
      </c>
      <c r="K31" s="28"/>
    </row>
    <row r="32" spans="1:11">
      <c r="A32" s="16" t="s">
        <v>194</v>
      </c>
      <c r="B32" s="29" t="s">
        <v>219</v>
      </c>
      <c r="C32" s="30">
        <v>300</v>
      </c>
      <c r="D32" s="31"/>
      <c r="E32" s="32"/>
      <c r="F32" s="32"/>
      <c r="G32" s="32"/>
      <c r="H32" s="32"/>
      <c r="I32" s="30"/>
      <c r="J32" s="30">
        <v>300</v>
      </c>
      <c r="K32" s="32"/>
    </row>
    <row r="33" spans="1:11">
      <c r="A33" s="25" t="s">
        <v>194</v>
      </c>
      <c r="B33" s="33" t="s">
        <v>220</v>
      </c>
      <c r="C33" s="30">
        <v>420</v>
      </c>
      <c r="D33" s="31"/>
      <c r="E33" s="32"/>
      <c r="F33" s="32"/>
      <c r="G33" s="32"/>
      <c r="H33" s="32"/>
      <c r="I33" s="30"/>
      <c r="J33" s="30">
        <v>420</v>
      </c>
      <c r="K33" s="32"/>
    </row>
    <row r="34" spans="1:11">
      <c r="A34" s="16" t="s">
        <v>194</v>
      </c>
      <c r="B34" s="29" t="s">
        <v>221</v>
      </c>
      <c r="C34" s="30">
        <v>400</v>
      </c>
      <c r="D34" s="31"/>
      <c r="E34" s="32"/>
      <c r="F34" s="32"/>
      <c r="G34" s="32"/>
      <c r="H34" s="32"/>
      <c r="I34" s="30"/>
      <c r="J34" s="30">
        <v>400</v>
      </c>
      <c r="K34" s="32"/>
    </row>
    <row r="35" spans="1:11">
      <c r="A35" s="25" t="s">
        <v>194</v>
      </c>
      <c r="B35" s="33" t="s">
        <v>222</v>
      </c>
      <c r="C35" s="30">
        <v>320</v>
      </c>
      <c r="D35" s="31"/>
      <c r="E35" s="32"/>
      <c r="F35" s="32"/>
      <c r="G35" s="32"/>
      <c r="H35" s="32"/>
      <c r="I35" s="30"/>
      <c r="J35" s="30">
        <v>320</v>
      </c>
      <c r="K35" s="32"/>
    </row>
    <row r="36" spans="1:11">
      <c r="A36" s="16" t="s">
        <v>194</v>
      </c>
      <c r="B36" s="29" t="s">
        <v>223</v>
      </c>
      <c r="C36" s="30">
        <v>300</v>
      </c>
      <c r="D36" s="31"/>
      <c r="E36" s="32"/>
      <c r="F36" s="32"/>
      <c r="G36" s="32"/>
      <c r="H36" s="32"/>
      <c r="I36" s="30"/>
      <c r="J36" s="30">
        <v>300</v>
      </c>
      <c r="K36" s="32"/>
    </row>
    <row r="37" ht="21.6" spans="1:11">
      <c r="A37" s="25" t="s">
        <v>194</v>
      </c>
      <c r="B37" s="29" t="s">
        <v>224</v>
      </c>
      <c r="C37" s="30">
        <v>150</v>
      </c>
      <c r="D37" s="31"/>
      <c r="E37" s="32"/>
      <c r="F37" s="32"/>
      <c r="G37" s="32"/>
      <c r="H37" s="32"/>
      <c r="I37" s="30"/>
      <c r="J37" s="30">
        <v>150</v>
      </c>
      <c r="K37" s="32"/>
    </row>
    <row r="38" spans="1:11">
      <c r="A38" s="16" t="s">
        <v>194</v>
      </c>
      <c r="B38" s="33" t="s">
        <v>225</v>
      </c>
      <c r="C38" s="30">
        <v>1000</v>
      </c>
      <c r="D38" s="31"/>
      <c r="E38" s="32"/>
      <c r="F38" s="32"/>
      <c r="G38" s="32"/>
      <c r="H38" s="32"/>
      <c r="I38" s="30"/>
      <c r="J38" s="30">
        <v>1000</v>
      </c>
      <c r="K38" s="32"/>
    </row>
    <row r="39" spans="1:11">
      <c r="A39" s="25" t="s">
        <v>194</v>
      </c>
      <c r="B39" s="33" t="s">
        <v>226</v>
      </c>
      <c r="C39" s="30">
        <v>160</v>
      </c>
      <c r="D39" s="31"/>
      <c r="E39" s="32"/>
      <c r="F39" s="32"/>
      <c r="G39" s="32"/>
      <c r="H39" s="32"/>
      <c r="I39" s="30"/>
      <c r="J39" s="30">
        <v>160</v>
      </c>
      <c r="K39" s="32"/>
    </row>
    <row r="40" spans="1:11">
      <c r="A40" s="25" t="s">
        <v>194</v>
      </c>
      <c r="B40" s="33" t="s">
        <v>227</v>
      </c>
      <c r="C40" s="30">
        <v>111</v>
      </c>
      <c r="D40" s="31"/>
      <c r="E40" s="32"/>
      <c r="F40" s="32"/>
      <c r="G40" s="32"/>
      <c r="H40" s="32"/>
      <c r="I40" s="32"/>
      <c r="J40" s="30">
        <v>111</v>
      </c>
      <c r="K40" s="32"/>
    </row>
    <row r="41" spans="1:11">
      <c r="A41" s="16" t="s">
        <v>194</v>
      </c>
      <c r="B41" s="34" t="s">
        <v>228</v>
      </c>
      <c r="C41" s="35">
        <v>150</v>
      </c>
      <c r="D41" s="32"/>
      <c r="E41" s="32"/>
      <c r="F41" s="32"/>
      <c r="G41" s="32"/>
      <c r="H41" s="32"/>
      <c r="I41" s="32"/>
      <c r="J41" s="35">
        <v>150</v>
      </c>
      <c r="K41" s="32"/>
    </row>
  </sheetData>
  <mergeCells count="8">
    <mergeCell ref="A2:K2"/>
    <mergeCell ref="D4:F4"/>
    <mergeCell ref="G4:I4"/>
    <mergeCell ref="A4:A5"/>
    <mergeCell ref="B4:B5"/>
    <mergeCell ref="C4:C5"/>
    <mergeCell ref="J4:J5"/>
    <mergeCell ref="K4:K5"/>
  </mergeCell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2024-02-02T07:00:00Z</dcterms:created>
  <dcterms:modified xsi:type="dcterms:W3CDTF">2024-02-05T02:09:13Z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BF06BA2DA38E4B3DB355C073B0596963_12</vt:lpwstr>
  </property>
  <property fmtid="{D5CDD505-2E9C-101B-9397-08002B2CF9AE}" pid="3" name="KSOProductBuildVer">
    <vt:lpwstr>2052-12.1.0.16250</vt:lpwstr>
  </property>
</Properties>
</file>