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1收支总表" sheetId="1" r:id="rId1"/>
    <sheet name="2收入总表" sheetId="2" r:id="rId2"/>
    <sheet name="3支出总表" sheetId="3" r:id="rId3"/>
    <sheet name="4财政拨款收支总表" sheetId="4" r:id="rId4"/>
    <sheet name="5一般公共预算支出表" sheetId="5" r:id="rId5"/>
    <sheet name="6一般公共预算基本支出表" sheetId="6" r:id="rId6"/>
    <sheet name="7一般公共预算三公经费表" sheetId="7" r:id="rId7"/>
    <sheet name="8政府性基金预算支出表" sheetId="8" r:id="rId8"/>
    <sheet name="9项目支出表" sheetId="9" r:id="rId9"/>
  </sheets>
  <definedNames>
    <definedName name="_xlnm.Print_Titles" localSheetId="0">'1收支总表'!$1:$5,'1收支总表'!$A:$D</definedName>
    <definedName name="_xlnm.Print_Titles" localSheetId="1">'2收入总表'!$1:$5,'2收入总表'!$A:$S</definedName>
    <definedName name="_xlnm.Print_Titles" localSheetId="2">'3支出总表'!$1:$4,'3支出总表'!$A:$H</definedName>
    <definedName name="_xlnm.Print_Titles" localSheetId="3">'4财政拨款收支总表'!$1:$5,'4财政拨款收支总表'!$A:$D</definedName>
    <definedName name="_xlnm.Print_Titles" localSheetId="4">'5一般公共预算支出表'!$1:$5,'5一般公共预算支出表'!$A:$G</definedName>
    <definedName name="_xlnm.Print_Titles" localSheetId="5">'6一般公共预算基本支出表'!$1:$5,'6一般公共预算基本支出表'!$A:$E</definedName>
    <definedName name="_xlnm.Print_Titles" localSheetId="6">'7一般公共预算三公经费表'!$1:$5,'7一般公共预算三公经费表'!$A:$F</definedName>
    <definedName name="_xlnm.Print_Titles" localSheetId="7">'8政府性基金预算支出表'!$1:$5,'8政府性基金预算支出表'!$A:$E</definedName>
    <definedName name="_xlnm.Print_Titles" localSheetId="8">'9项目支出表'!$1:$5,'9项目支出表'!$A:$L</definedName>
  </definedNames>
  <calcPr fullCalcOnLoad="1"/>
</workbook>
</file>

<file path=xl/sharedStrings.xml><?xml version="1.0" encoding="utf-8"?>
<sst xmlns="http://schemas.openxmlformats.org/spreadsheetml/2006/main" count="371" uniqueCount="255">
  <si>
    <t>附表4-1</t>
  </si>
  <si>
    <t>收支总表</t>
  </si>
  <si>
    <t>填报部门</t>
  </si>
  <si>
    <t>单位：万元</t>
  </si>
  <si>
    <t>收      入</t>
  </si>
  <si>
    <t>支      出</t>
  </si>
  <si>
    <t>项    目</t>
  </si>
  <si>
    <t>预算数</t>
  </si>
  <si>
    <t>一、一般公共预算拨款收入</t>
  </si>
  <si>
    <t>一、一般公共服务支出</t>
  </si>
  <si>
    <t xml:space="preserve">    经费拨款（补助）</t>
  </si>
  <si>
    <t>二、公共安全支出</t>
  </si>
  <si>
    <t xml:space="preserve">    行政事业单位资产收益拨款</t>
  </si>
  <si>
    <t>三、教育支出</t>
  </si>
  <si>
    <t xml:space="preserve">    专项收入</t>
  </si>
  <si>
    <t>四、科学技术支出</t>
  </si>
  <si>
    <t xml:space="preserve">    其他纳入预算管理的非税拨款</t>
  </si>
  <si>
    <t>五、文化旅游体育与传媒支出</t>
  </si>
  <si>
    <t xml:space="preserve">    预算内基本建设投资</t>
  </si>
  <si>
    <t>六、社会保障和就业支出</t>
  </si>
  <si>
    <t xml:space="preserve">    中央专项转移支付补助</t>
  </si>
  <si>
    <t>七、卫生健康支出</t>
  </si>
  <si>
    <t>二、政府性基金预算拨款收入</t>
  </si>
  <si>
    <t>八、节能环保支出</t>
  </si>
  <si>
    <t xml:space="preserve">    政府性基金财政拨款</t>
  </si>
  <si>
    <t>九、城乡社区支出</t>
  </si>
  <si>
    <t xml:space="preserve">    政府性基金转移支付</t>
  </si>
  <si>
    <t>十、农林水支出</t>
  </si>
  <si>
    <t>三、国有资本经营预算拨款收入</t>
  </si>
  <si>
    <t>十一、交通运输支出</t>
  </si>
  <si>
    <t>四、财政专户管理资金收入</t>
  </si>
  <si>
    <t>十二、资源勘探工业信息等支出</t>
  </si>
  <si>
    <t>五、事业收入</t>
  </si>
  <si>
    <t>十三、商业服务业等支出</t>
  </si>
  <si>
    <t>六、事业单位经营收入</t>
  </si>
  <si>
    <t>十四、金融支出</t>
  </si>
  <si>
    <t>七、上级补助收入</t>
  </si>
  <si>
    <t>十五、援助其他地区支出</t>
  </si>
  <si>
    <t>八、附属单位上缴收入</t>
  </si>
  <si>
    <t>十六、自然资源海洋气象等支出</t>
  </si>
  <si>
    <t>九、其他收入</t>
  </si>
  <si>
    <t>十七、住房保障支出</t>
  </si>
  <si>
    <t>十八、粮油物资储备支出</t>
  </si>
  <si>
    <t>十九、国有资本经营预算支出</t>
  </si>
  <si>
    <t>二十、灾害防治及应急管理支出</t>
  </si>
  <si>
    <t>廿一、其他支出</t>
  </si>
  <si>
    <t>廿二、债务付息支出</t>
  </si>
  <si>
    <t>廿三、债务发行费用支出</t>
  </si>
  <si>
    <t>本年收入合计</t>
  </si>
  <si>
    <t>本年支出合计</t>
  </si>
  <si>
    <t>上年结转结余</t>
  </si>
  <si>
    <t>年终结转结余</t>
  </si>
  <si>
    <t>收    入    总    计</t>
  </si>
  <si>
    <t>支    出    总    计</t>
  </si>
  <si>
    <t>备注：财政专户管理资金收入是指教育收费收入；事业收入不含教育收费收入，下同。</t>
  </si>
  <si>
    <t>附表4-2</t>
  </si>
  <si>
    <t>收入总表</t>
  </si>
  <si>
    <t>填报部门：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</si>
  <si>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</si>
  <si>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</si>
  <si>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</si>
  <si>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</si>
  <si>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</si>
  <si>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</si>
  <si>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</si>
  <si>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</si>
  <si>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</si>
  <si>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</si>
  <si>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</si>
  <si>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</si>
  <si>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</si>
  <si>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</si>
  <si>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</si>
  <si>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/>
  </si>
  <si>
    <t>227</t>
  </si>
  <si>
    <t>潜江市交通运输局</t>
  </si>
  <si>
    <t>　227001</t>
  </si>
  <si>
    <t>　潜江市交通运输局本级</t>
  </si>
  <si>
    <t>　227002</t>
  </si>
  <si>
    <t>　潜江市道路运输事业发展中心</t>
  </si>
  <si>
    <t>　227005</t>
  </si>
  <si>
    <t>　潜江市公路事业发展中心</t>
  </si>
  <si>
    <t>　227006</t>
  </si>
  <si>
    <t>　潜江市物流发展局</t>
  </si>
  <si>
    <t>　227007</t>
  </si>
  <si>
    <t>　潜江市港航海事事业发展中心</t>
  </si>
  <si>
    <t>　227008</t>
  </si>
  <si>
    <t>　潜江市交通运输综合执法支队</t>
  </si>
  <si>
    <t>　227009</t>
  </si>
  <si>
    <t>　潜江市农村公路管理局</t>
  </si>
  <si>
    <t>附表4-3</t>
  </si>
  <si>
    <t>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</si>
  <si>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</si>
  <si>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</si>
  <si>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</si>
  <si>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</si>
  <si>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</si>
  <si>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</si>
  <si>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</si>
  <si>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201</t>
  </si>
  <si>
    <t>一般公共服务支出</t>
  </si>
  <si>
    <t>　20101</t>
  </si>
  <si>
    <t>　人大事务</t>
  </si>
  <si>
    <t>　　2010102</t>
  </si>
  <si>
    <t>　　一般行政管理事务</t>
  </si>
  <si>
    <t>214</t>
  </si>
  <si>
    <t>交通运输支出</t>
  </si>
  <si>
    <t>　21401</t>
  </si>
  <si>
    <t>　公路水路运输</t>
  </si>
  <si>
    <t>　　2140101</t>
  </si>
  <si>
    <t>　　行政运行</t>
  </si>
  <si>
    <t>　　2140102</t>
  </si>
  <si>
    <t>　　2140104</t>
  </si>
  <si>
    <t>　　公路建设</t>
  </si>
  <si>
    <t>　　2140106</t>
  </si>
  <si>
    <t>　　公路养护</t>
  </si>
  <si>
    <t>　　2140199</t>
  </si>
  <si>
    <t>　　其他公路水路运输支出</t>
  </si>
  <si>
    <t>附表4-4</t>
  </si>
  <si>
    <t>财政拨款收支总表</t>
  </si>
  <si>
    <t>项目</t>
  </si>
  <si>
    <t>一、本年收入</t>
  </si>
  <si>
    <t>一、本年支出</t>
  </si>
  <si>
    <t>（一）一般公共预算拨款</t>
  </si>
  <si>
    <t>（一）一般公共服务支出</t>
  </si>
  <si>
    <t>（二）公共安全支出</t>
  </si>
  <si>
    <t>.</t>
  </si>
  <si>
    <t>（三）教育支出</t>
  </si>
  <si>
    <t>（四）科学技术支出</t>
  </si>
  <si>
    <t>（五）文化旅游体育与传媒支出</t>
  </si>
  <si>
    <t>（六）社会保障和就业支出</t>
  </si>
  <si>
    <t>（七）卫生健康支出</t>
  </si>
  <si>
    <t>（二）政府性基金预算拨款</t>
  </si>
  <si>
    <t>（八）节能环保支出</t>
  </si>
  <si>
    <t>（九）城乡社区支出</t>
  </si>
  <si>
    <t>（十）农林水支出</t>
  </si>
  <si>
    <t>（三）国有资本经营预算拨款</t>
  </si>
  <si>
    <t>（十一）交通运输支出</t>
  </si>
  <si>
    <t>二、上年结转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</si>
  <si>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</si>
  <si>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</si>
  <si>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</si>
  <si>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</si>
  <si>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</si>
  <si>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</si>
  <si>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</si>
  <si>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</si>
  <si>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</si>
  <si>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（廿一）其他支出</t>
  </si>
  <si>
    <t>（廿二）债务付息支出</t>
  </si>
  <si>
    <t>（廿三）债务发行费用支出</t>
  </si>
  <si>
    <t>二、年终结转结余</t>
  </si>
  <si>
    <t>收   入   总   计</t>
  </si>
  <si>
    <t>支   出   总   计</t>
  </si>
  <si>
    <t>附表4-5</t>
  </si>
  <si>
    <t>一般公共预算支出表</t>
  </si>
  <si>
    <t>人员经费</t>
  </si>
  <si>
    <t>公用经费</t>
  </si>
  <si>
    <t>附表4-6</t>
  </si>
  <si>
    <t>一般公共预算基本支出表</t>
  </si>
  <si>
    <t>部门预算支出经济分类科目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</si>
  <si>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</si>
  <si>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</si>
  <si>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</si>
  <si>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</si>
  <si>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</si>
  <si>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</si>
  <si>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</si>
  <si>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</si>
  <si>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</si>
  <si>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</si>
  <si>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</si>
  <si>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</si>
  <si>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</si>
  <si>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</si>
  <si>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</si>
  <si>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</si>
  <si>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</si>
  <si>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</si>
  <si>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</si>
  <si>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</si>
  <si>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</si>
  <si>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</si>
  <si>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</si>
  <si>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</si>
  <si>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</si>
  <si>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</si>
  <si>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</si>
  <si>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</si>
  <si>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</si>
  <si>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30203</t>
  </si>
  <si>
    <t>　咨询费</t>
  </si>
  <si>
    <t>　30205</t>
  </si>
  <si>
    <t>　水费</t>
  </si>
  <si>
    <t>　30206</t>
  </si>
  <si>
    <t>　电费</t>
  </si>
  <si>
    <t>　30207</t>
  </si>
  <si>
    <t>　邮电费</t>
  </si>
  <si>
    <t>　30209</t>
  </si>
  <si>
    <t>　物业管理费</t>
  </si>
  <si>
    <t>　30211</t>
  </si>
  <si>
    <t>　差旅费</t>
  </si>
  <si>
    <t>　30213</t>
  </si>
  <si>
    <t>　维修（护）费</t>
  </si>
  <si>
    <t>　30215</t>
  </si>
  <si>
    <t>　会议费</t>
  </si>
  <si>
    <t>　30216</t>
  </si>
  <si>
    <t>　培训费</t>
  </si>
  <si>
    <t>　30217</t>
  </si>
  <si>
    <t>　公务接待费</t>
  </si>
  <si>
    <t>　30224</t>
  </si>
  <si>
    <t>　被装购置费</t>
  </si>
  <si>
    <t>　30226</t>
  </si>
  <si>
    <t>　劳务费</t>
  </si>
  <si>
    <t>　30228</t>
  </si>
  <si>
    <t>　工会经费</t>
  </si>
  <si>
    <t>　30229</t>
  </si>
  <si>
    <t>　福利费</t>
  </si>
  <si>
    <t>　30231</t>
  </si>
  <si>
    <t>　公务用车运行维护费</t>
  </si>
  <si>
    <t>　30299</t>
  </si>
  <si>
    <t>　其他商品和服务支出</t>
  </si>
  <si>
    <t>303</t>
  </si>
  <si>
    <t>对个人和家庭的补助</t>
  </si>
  <si>
    <t>　30301</t>
  </si>
  <si>
    <t>　离休费</t>
  </si>
  <si>
    <t>　30302</t>
  </si>
  <si>
    <t>　退休费</t>
  </si>
  <si>
    <t>　30304</t>
  </si>
  <si>
    <t>　抚恤金</t>
  </si>
  <si>
    <t>　30305</t>
  </si>
  <si>
    <t>　生活补助</t>
  </si>
  <si>
    <t>附表4-7</t>
  </si>
  <si>
    <t>一般公共预算“三公”经费支出表</t>
  </si>
  <si>
    <t>单位:万元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</si>
  <si>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</si>
  <si>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</si>
  <si>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</si>
  <si>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</si>
  <si>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</si>
  <si>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</si>
  <si>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附表4-8</t>
  </si>
  <si>
    <t>政府性基金预算支出表</t>
  </si>
  <si>
    <t>本年政府性基金预算支出</t>
  </si>
  <si>
    <t>附表4-9</t>
  </si>
  <si>
    <t>项目支出表</t>
  </si>
  <si>
    <t>项目分类</t>
  </si>
  <si>
    <t>项目名称</t>
  </si>
  <si>
    <t>本年拨款</t>
  </si>
  <si>
    <t>财政拨款结转结余</t>
  </si>
  <si>
    <t>其他运转类</t>
  </si>
  <si>
    <t>综合事务管理经费</t>
  </si>
  <si>
    <t>本级支出项目</t>
  </si>
  <si>
    <t>民生保障类项目</t>
  </si>
  <si>
    <t>本部门能力建设和其他项目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</si>
</sst>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0.00;[Red]0.00"/>
  </numFmts>
  <fonts count="47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9"/>
      <color indexed="8"/>
      <name val="黑体"/>
      <family val="3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9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horizontal="left" vertical="center" wrapText="1"/>
      <protection/>
    </xf>
    <xf numFmtId="180" fontId="7" fillId="0" borderId="9" xfId="0" applyNumberFormat="1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left" vertical="center" wrapText="1"/>
      <protection/>
    </xf>
    <xf numFmtId="180" fontId="6" fillId="0" borderId="9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180" fontId="7" fillId="0" borderId="9" xfId="0" applyNumberFormat="1" applyFont="1" applyBorder="1" applyAlignment="1" applyProtection="1">
      <alignment vertical="center" wrapText="1"/>
      <protection/>
    </xf>
    <xf numFmtId="180" fontId="6" fillId="0" borderId="9" xfId="0" applyNumberFormat="1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181" fontId="7" fillId="0" borderId="9" xfId="0" applyNumberFormat="1" applyFont="1" applyBorder="1" applyAlignment="1" applyProtection="1">
      <alignment horizontal="center" vertical="center"/>
      <protection/>
    </xf>
    <xf numFmtId="181" fontId="6" fillId="0" borderId="9" xfId="0" applyNumberFormat="1" applyFont="1" applyBorder="1" applyAlignment="1" applyProtection="1">
      <alignment vertical="center"/>
      <protection/>
    </xf>
    <xf numFmtId="181" fontId="2" fillId="0" borderId="9" xfId="0" applyNumberFormat="1" applyFont="1" applyBorder="1" applyAlignment="1" applyProtection="1">
      <alignment vertical="center"/>
      <protection/>
    </xf>
    <xf numFmtId="181" fontId="6" fillId="0" borderId="9" xfId="0" applyNumberFormat="1" applyFont="1" applyBorder="1" applyAlignment="1" applyProtection="1">
      <alignment horizontal="right" vertical="center"/>
      <protection/>
    </xf>
    <xf numFmtId="181" fontId="2" fillId="0" borderId="9" xfId="0" applyNumberFormat="1" applyFont="1" applyBorder="1" applyAlignment="1" applyProtection="1">
      <alignment/>
      <protection/>
    </xf>
    <xf numFmtId="181" fontId="7" fillId="0" borderId="9" xfId="0" applyNumberFormat="1" applyFont="1" applyBorder="1" applyAlignment="1" applyProtection="1">
      <alignment vertical="center"/>
      <protection/>
    </xf>
    <xf numFmtId="181" fontId="7" fillId="0" borderId="9" xfId="0" applyNumberFormat="1" applyFont="1" applyBorder="1" applyAlignment="1" applyProtection="1">
      <alignment horizontal="right" vertical="center"/>
      <protection/>
    </xf>
    <xf numFmtId="0" fontId="7" fillId="0" borderId="9" xfId="0" applyFont="1" applyBorder="1" applyAlignment="1" applyProtection="1">
      <alignment vertical="center" wrapText="1"/>
      <protection/>
    </xf>
    <xf numFmtId="0" fontId="6" fillId="0" borderId="9" xfId="0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9" xfId="0" applyFont="1" applyBorder="1" applyAlignment="1" applyProtection="1">
      <alignment horizontal="right" vertical="center"/>
      <protection/>
    </xf>
    <xf numFmtId="180" fontId="8" fillId="0" borderId="9" xfId="0" applyNumberFormat="1" applyFont="1" applyBorder="1" applyAlignment="1" applyProtection="1">
      <alignment horizontal="right" vertical="center"/>
      <protection/>
    </xf>
    <xf numFmtId="180" fontId="9" fillId="0" borderId="9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7" fillId="0" borderId="9" xfId="0" applyFont="1" applyBorder="1" applyAlignment="1" applyProtection="1">
      <alignment vertical="center"/>
      <protection/>
    </xf>
    <xf numFmtId="0" fontId="6" fillId="0" borderId="9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workbookViewId="0" topLeftCell="A1">
      <selection activeCell="G13" sqref="G13"/>
    </sheetView>
  </sheetViews>
  <sheetFormatPr defaultColWidth="9.140625" defaultRowHeight="12.75" customHeight="1"/>
  <cols>
    <col min="1" max="1" width="34.28125" style="1" customWidth="1"/>
    <col min="2" max="2" width="22.421875" style="1" customWidth="1"/>
    <col min="3" max="3" width="34.28125" style="1" customWidth="1"/>
    <col min="4" max="4" width="21.421875" style="1" customWidth="1"/>
    <col min="5" max="5" width="9.140625" style="1" customWidth="1"/>
  </cols>
  <sheetData>
    <row r="1" spans="1:4" s="1" customFormat="1" ht="22.5" customHeight="1">
      <c r="A1" s="31" t="s">
        <v>0</v>
      </c>
      <c r="B1" s="5"/>
      <c r="C1" s="16"/>
      <c r="D1" s="16"/>
    </row>
    <row r="2" spans="1:4" s="1" customFormat="1" ht="22.5" customHeight="1">
      <c r="A2" s="4" t="s">
        <v>1</v>
      </c>
      <c r="B2" s="17"/>
      <c r="C2" s="17"/>
      <c r="D2" s="17"/>
    </row>
    <row r="3" spans="1:4" s="1" customFormat="1" ht="22.5" customHeight="1">
      <c r="A3" s="1" t="s">
        <v>2</v>
      </c>
      <c r="C3" s="32"/>
      <c r="D3" s="13" t="s">
        <v>3</v>
      </c>
    </row>
    <row r="4" spans="1:4" s="1" customFormat="1" ht="22.5" customHeight="1">
      <c r="A4" s="6" t="s">
        <v>4</v>
      </c>
      <c r="B4" s="33"/>
      <c r="C4" s="6" t="s">
        <v>5</v>
      </c>
      <c r="D4" s="33"/>
    </row>
    <row r="5" spans="1:4" s="1" customFormat="1" ht="22.5" customHeight="1">
      <c r="A5" s="6" t="s">
        <v>6</v>
      </c>
      <c r="B5" s="6" t="s">
        <v>7</v>
      </c>
      <c r="C5" s="6" t="s">
        <v>6</v>
      </c>
      <c r="D5" s="6" t="s">
        <v>7</v>
      </c>
    </row>
    <row r="6" spans="1:4" s="1" customFormat="1" ht="22.5" customHeight="1">
      <c r="A6" s="34" t="s">
        <v>8</v>
      </c>
      <c r="B6" s="20">
        <v>73944.553928</v>
      </c>
      <c r="C6" s="19" t="s">
        <v>9</v>
      </c>
      <c r="D6" s="20">
        <v>0.506568</v>
      </c>
    </row>
    <row r="7" spans="1:4" s="1" customFormat="1" ht="22.5" customHeight="1">
      <c r="A7" s="34" t="s">
        <v>10</v>
      </c>
      <c r="B7" s="20">
        <v>73278.153928</v>
      </c>
      <c r="C7" s="19" t="s">
        <v>11</v>
      </c>
      <c r="D7" s="20"/>
    </row>
    <row r="8" spans="1:4" s="1" customFormat="1" ht="22.5" customHeight="1">
      <c r="A8" s="34" t="s">
        <v>12</v>
      </c>
      <c r="B8" s="20">
        <v>347.5</v>
      </c>
      <c r="C8" s="19" t="s">
        <v>13</v>
      </c>
      <c r="D8" s="20"/>
    </row>
    <row r="9" spans="1:4" s="1" customFormat="1" ht="22.5" customHeight="1">
      <c r="A9" s="34" t="s">
        <v>14</v>
      </c>
      <c r="B9" s="20">
        <v>300.5</v>
      </c>
      <c r="C9" s="19" t="s">
        <v>15</v>
      </c>
      <c r="D9" s="20"/>
    </row>
    <row r="10" spans="1:4" s="1" customFormat="1" ht="22.5" customHeight="1">
      <c r="A10" s="34" t="s">
        <v>16</v>
      </c>
      <c r="B10" s="20">
        <v>18.4</v>
      </c>
      <c r="C10" s="19" t="s">
        <v>17</v>
      </c>
      <c r="D10" s="20"/>
    </row>
    <row r="11" spans="1:4" s="1" customFormat="1" ht="22.5" customHeight="1">
      <c r="A11" s="34" t="s">
        <v>18</v>
      </c>
      <c r="B11" s="20"/>
      <c r="C11" s="19" t="s">
        <v>19</v>
      </c>
      <c r="D11" s="20"/>
    </row>
    <row r="12" spans="1:4" s="1" customFormat="1" ht="22.5" customHeight="1">
      <c r="A12" s="34" t="s">
        <v>20</v>
      </c>
      <c r="B12" s="22"/>
      <c r="C12" s="19" t="s">
        <v>21</v>
      </c>
      <c r="D12" s="20"/>
    </row>
    <row r="13" spans="1:4" s="1" customFormat="1" ht="22.5" customHeight="1">
      <c r="A13" s="34" t="s">
        <v>22</v>
      </c>
      <c r="B13" s="20">
        <v>208.166</v>
      </c>
      <c r="C13" s="19" t="s">
        <v>23</v>
      </c>
      <c r="D13" s="20"/>
    </row>
    <row r="14" spans="1:4" s="1" customFormat="1" ht="22.5" customHeight="1">
      <c r="A14" s="34" t="s">
        <v>24</v>
      </c>
      <c r="B14" s="20">
        <v>208.166</v>
      </c>
      <c r="C14" s="19" t="s">
        <v>25</v>
      </c>
      <c r="D14" s="20"/>
    </row>
    <row r="15" spans="1:4" s="1" customFormat="1" ht="22.5" customHeight="1">
      <c r="A15" s="34" t="s">
        <v>26</v>
      </c>
      <c r="B15" s="22"/>
      <c r="C15" s="19" t="s">
        <v>27</v>
      </c>
      <c r="D15" s="20"/>
    </row>
    <row r="16" spans="1:4" s="1" customFormat="1" ht="22.5" customHeight="1">
      <c r="A16" s="34" t="s">
        <v>28</v>
      </c>
      <c r="B16" s="20"/>
      <c r="C16" s="19" t="s">
        <v>29</v>
      </c>
      <c r="D16" s="20">
        <v>78063.071034</v>
      </c>
    </row>
    <row r="17" spans="1:4" s="1" customFormat="1" ht="22.5" customHeight="1">
      <c r="A17" s="34" t="s">
        <v>30</v>
      </c>
      <c r="B17" s="20"/>
      <c r="C17" s="19" t="s">
        <v>31</v>
      </c>
      <c r="D17" s="20"/>
    </row>
    <row r="18" spans="1:4" s="1" customFormat="1" ht="22.5" customHeight="1">
      <c r="A18" s="34" t="s">
        <v>32</v>
      </c>
      <c r="B18" s="20"/>
      <c r="C18" s="19" t="s">
        <v>33</v>
      </c>
      <c r="D18" s="20"/>
    </row>
    <row r="19" spans="1:4" s="1" customFormat="1" ht="22.5" customHeight="1">
      <c r="A19" s="34" t="s">
        <v>34</v>
      </c>
      <c r="B19" s="20"/>
      <c r="C19" s="19" t="s">
        <v>35</v>
      </c>
      <c r="D19" s="20"/>
    </row>
    <row r="20" spans="1:4" s="1" customFormat="1" ht="22.5" customHeight="1">
      <c r="A20" s="34" t="s">
        <v>36</v>
      </c>
      <c r="B20" s="20"/>
      <c r="C20" s="19" t="s">
        <v>37</v>
      </c>
      <c r="D20" s="20"/>
    </row>
    <row r="21" spans="1:4" s="1" customFormat="1" ht="22.5" customHeight="1">
      <c r="A21" s="34" t="s">
        <v>38</v>
      </c>
      <c r="B21" s="20"/>
      <c r="C21" s="19" t="s">
        <v>39</v>
      </c>
      <c r="D21" s="20"/>
    </row>
    <row r="22" spans="1:4" s="1" customFormat="1" ht="22.5" customHeight="1">
      <c r="A22" s="34" t="s">
        <v>40</v>
      </c>
      <c r="B22" s="20">
        <v>590</v>
      </c>
      <c r="C22" s="19" t="s">
        <v>41</v>
      </c>
      <c r="D22" s="20"/>
    </row>
    <row r="23" spans="1:4" s="1" customFormat="1" ht="22.5" customHeight="1">
      <c r="A23" s="34"/>
      <c r="B23" s="19"/>
      <c r="C23" s="19" t="s">
        <v>42</v>
      </c>
      <c r="D23" s="20"/>
    </row>
    <row r="24" spans="1:4" s="1" customFormat="1" ht="22.5" customHeight="1">
      <c r="A24" s="34"/>
      <c r="B24" s="19"/>
      <c r="C24" s="19" t="s">
        <v>43</v>
      </c>
      <c r="D24" s="20"/>
    </row>
    <row r="25" spans="1:4" s="1" customFormat="1" ht="22.5" customHeight="1">
      <c r="A25" s="34"/>
      <c r="B25" s="19"/>
      <c r="C25" s="19" t="s">
        <v>44</v>
      </c>
      <c r="D25" s="20"/>
    </row>
    <row r="26" spans="1:4" s="1" customFormat="1" ht="22.5" customHeight="1">
      <c r="A26" s="34"/>
      <c r="B26" s="19"/>
      <c r="C26" s="19" t="s">
        <v>45</v>
      </c>
      <c r="D26" s="20"/>
    </row>
    <row r="27" spans="1:4" s="1" customFormat="1" ht="22.5" customHeight="1">
      <c r="A27" s="34"/>
      <c r="B27" s="19"/>
      <c r="C27" s="19" t="s">
        <v>46</v>
      </c>
      <c r="D27" s="20"/>
    </row>
    <row r="28" spans="1:4" s="1" customFormat="1" ht="22.5" customHeight="1">
      <c r="A28" s="34"/>
      <c r="B28" s="19"/>
      <c r="C28" s="19" t="s">
        <v>47</v>
      </c>
      <c r="D28" s="20"/>
    </row>
    <row r="29" spans="1:4" s="1" customFormat="1" ht="22.5" customHeight="1">
      <c r="A29" s="34"/>
      <c r="B29" s="19"/>
      <c r="C29" s="19"/>
      <c r="D29" s="22"/>
    </row>
    <row r="30" spans="1:4" s="1" customFormat="1" ht="22.5" customHeight="1">
      <c r="A30" s="34"/>
      <c r="B30" s="19"/>
      <c r="C30" s="19"/>
      <c r="D30" s="19"/>
    </row>
    <row r="31" spans="1:4" s="1" customFormat="1" ht="22.5" customHeight="1">
      <c r="A31" s="34" t="s">
        <v>48</v>
      </c>
      <c r="B31" s="20">
        <f>B6+B13+B16+B17+B18+B19+B20+B21+B22</f>
        <v>74742.71992799999</v>
      </c>
      <c r="C31" s="19" t="s">
        <v>49</v>
      </c>
      <c r="D31" s="20">
        <f>D7+D8+D9+D10+D11+D12+D13+D14+D15+D16+D17+D18+D19+D20+D21+D22+D23+D24+D25+D26+D27+D28+D29+D6</f>
        <v>78063.57760199999</v>
      </c>
    </row>
    <row r="32" spans="1:4" s="1" customFormat="1" ht="22.5" customHeight="1">
      <c r="A32" s="34" t="s">
        <v>50</v>
      </c>
      <c r="B32" s="20">
        <v>3529.023674</v>
      </c>
      <c r="C32" s="19" t="s">
        <v>51</v>
      </c>
      <c r="D32" s="20">
        <f>B33-D31</f>
        <v>208.16599999999744</v>
      </c>
    </row>
    <row r="33" spans="1:4" s="1" customFormat="1" ht="22.5" customHeight="1">
      <c r="A33" s="34" t="s">
        <v>52</v>
      </c>
      <c r="B33" s="20">
        <f>B31+B32</f>
        <v>78271.74360199999</v>
      </c>
      <c r="C33" s="19" t="s">
        <v>53</v>
      </c>
      <c r="D33" s="20">
        <f>B33</f>
        <v>78271.74360199999</v>
      </c>
    </row>
    <row r="34" spans="1:4" s="1" customFormat="1" ht="21" customHeight="1">
      <c r="A34" s="35" t="s">
        <v>54</v>
      </c>
      <c r="B34" s="35"/>
      <c r="C34" s="35"/>
      <c r="D34" s="35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34:D34"/>
  </mergeCells>
  <printOptions horizontalCentered="1"/>
  <pageMargins left="0.5902777777777778" right="0.5902777777777778" top="0.7868055555555555" bottom="0.5902777777777778" header="0" footer="0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showGridLines="0" workbookViewId="0" topLeftCell="A1">
      <selection activeCell="S6" sqref="S6:S16"/>
    </sheetView>
  </sheetViews>
  <sheetFormatPr defaultColWidth="9.140625" defaultRowHeight="12.75" customHeight="1"/>
  <cols>
    <col min="1" max="1" width="10.8515625" style="1" customWidth="1"/>
    <col min="2" max="2" width="20.421875" style="1" customWidth="1"/>
    <col min="3" max="6" width="11.00390625" style="1" customWidth="1"/>
    <col min="7" max="7" width="9.140625" style="1" hidden="1" customWidth="1"/>
    <col min="8" max="9" width="11.00390625" style="1" customWidth="1"/>
    <col min="10" max="10" width="8.8515625" style="1" customWidth="1"/>
    <col min="11" max="11" width="6.8515625" style="1" customWidth="1"/>
    <col min="12" max="12" width="6.421875" style="1" customWidth="1"/>
    <col min="13" max="14" width="11.00390625" style="1" customWidth="1"/>
    <col min="15" max="15" width="8.57421875" style="1" customWidth="1"/>
    <col min="16" max="16" width="11.00390625" style="1" customWidth="1"/>
    <col min="17" max="17" width="9.140625" style="1" hidden="1" customWidth="1"/>
    <col min="18" max="18" width="11.00390625" style="1" customWidth="1"/>
    <col min="19" max="19" width="9.28125" style="1" customWidth="1"/>
    <col min="20" max="20" width="9.140625" style="1" customWidth="1"/>
  </cols>
  <sheetData>
    <row r="1" spans="1:19" s="1" customFormat="1" ht="21" customHeight="1">
      <c r="A1" s="2" t="s">
        <v>55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</row>
    <row r="2" spans="1:19" s="1" customFormat="1" ht="38.25" customHeight="1">
      <c r="A2" s="4" t="s">
        <v>56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s="1" customFormat="1" ht="21" customHeight="1">
      <c r="A3" s="5" t="s">
        <v>57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R3" s="27"/>
      <c r="S3" s="13" t="s">
        <v>3</v>
      </c>
    </row>
    <row r="4" spans="1:19" s="1" customFormat="1" ht="21" customHeight="1">
      <c r="A4" s="7" t="s">
        <v>58</v>
      </c>
      <c r="B4" s="6" t="s">
        <v>59</v>
      </c>
      <c r="C4" s="6" t="s">
        <v>60</v>
      </c>
      <c r="D4" s="6" t="s">
        <v>61</v>
      </c>
      <c r="E4" s="28"/>
      <c r="F4" s="28"/>
      <c r="G4" s="28"/>
      <c r="H4" s="28"/>
      <c r="I4" s="28"/>
      <c r="J4" s="28"/>
      <c r="K4" s="28"/>
      <c r="L4" s="28"/>
      <c r="M4" s="28"/>
      <c r="N4" s="6" t="s">
        <v>50</v>
      </c>
      <c r="O4" s="28"/>
      <c r="P4" s="28"/>
      <c r="Q4" s="28"/>
      <c r="R4" s="28"/>
      <c r="S4" s="28"/>
    </row>
    <row r="5" spans="1:19" s="1" customFormat="1" ht="43.5" customHeight="1">
      <c r="A5" s="7"/>
      <c r="B5" s="6"/>
      <c r="C5" s="6"/>
      <c r="D5" s="6" t="s">
        <v>62</v>
      </c>
      <c r="E5" s="7" t="s">
        <v>63</v>
      </c>
      <c r="F5" s="7" t="s">
        <v>64</v>
      </c>
      <c r="G5" s="7" t="s">
        <v>65</v>
      </c>
      <c r="H5" s="7" t="s">
        <v>66</v>
      </c>
      <c r="I5" s="7" t="s">
        <v>67</v>
      </c>
      <c r="J5" s="7" t="s">
        <v>68</v>
      </c>
      <c r="K5" s="7" t="s">
        <v>69</v>
      </c>
      <c r="L5" s="7" t="s">
        <v>70</v>
      </c>
      <c r="M5" s="7" t="s">
        <v>71</v>
      </c>
      <c r="N5" s="7" t="s">
        <v>62</v>
      </c>
      <c r="O5" s="7" t="s">
        <v>63</v>
      </c>
      <c r="P5" s="7" t="s">
        <v>64</v>
      </c>
      <c r="Q5" s="7" t="s">
        <v>65</v>
      </c>
      <c r="R5" s="7" t="s">
        <v>66</v>
      </c>
      <c r="S5" s="7" t="s">
        <v>72</v>
      </c>
    </row>
    <row r="6" spans="1:19" s="1" customFormat="1" ht="27.75" customHeight="1">
      <c r="A6" s="8" t="s">
        <v>73</v>
      </c>
      <c r="B6" s="8" t="s">
        <v>60</v>
      </c>
      <c r="C6" s="29">
        <f aca="true" t="shared" si="0" ref="C6:C14">D6+N6</f>
        <v>78271.74360199999</v>
      </c>
      <c r="D6" s="29">
        <f aca="true" t="shared" si="1" ref="D6:D14">E6+F6+G6+H6+I6+J6+K6+L6+M6</f>
        <v>74742.71992799999</v>
      </c>
      <c r="E6" s="9">
        <v>73944.553928</v>
      </c>
      <c r="F6" s="9">
        <v>208.166</v>
      </c>
      <c r="G6" s="9"/>
      <c r="H6" s="9"/>
      <c r="I6" s="9"/>
      <c r="J6" s="9"/>
      <c r="K6" s="9"/>
      <c r="L6" s="9"/>
      <c r="M6" s="9">
        <v>590</v>
      </c>
      <c r="N6" s="9">
        <f aca="true" t="shared" si="2" ref="N6:N13">O6+P6+Q6+R6+S6</f>
        <v>3529.023674</v>
      </c>
      <c r="O6" s="9"/>
      <c r="P6" s="9"/>
      <c r="Q6" s="9"/>
      <c r="R6" s="9"/>
      <c r="S6" s="9">
        <v>3529.023674</v>
      </c>
    </row>
    <row r="7" spans="1:19" s="1" customFormat="1" ht="27.75" customHeight="1">
      <c r="A7" s="8" t="s">
        <v>74</v>
      </c>
      <c r="B7" s="8" t="s">
        <v>75</v>
      </c>
      <c r="C7" s="29">
        <f t="shared" si="0"/>
        <v>78271.74360199999</v>
      </c>
      <c r="D7" s="29">
        <f t="shared" si="1"/>
        <v>74742.71992799999</v>
      </c>
      <c r="E7" s="9">
        <v>73944.553928</v>
      </c>
      <c r="F7" s="9">
        <v>208.166</v>
      </c>
      <c r="G7" s="9"/>
      <c r="H7" s="9"/>
      <c r="I7" s="9"/>
      <c r="J7" s="9"/>
      <c r="K7" s="9"/>
      <c r="L7" s="9"/>
      <c r="M7" s="9">
        <v>590</v>
      </c>
      <c r="N7" s="9">
        <f t="shared" si="2"/>
        <v>3529.023674</v>
      </c>
      <c r="O7" s="9"/>
      <c r="P7" s="9"/>
      <c r="Q7" s="9"/>
      <c r="R7" s="9"/>
      <c r="S7" s="9">
        <v>3529.023674</v>
      </c>
    </row>
    <row r="8" spans="1:19" s="1" customFormat="1" ht="27.75" customHeight="1">
      <c r="A8" s="10" t="s">
        <v>76</v>
      </c>
      <c r="B8" s="10" t="s">
        <v>77</v>
      </c>
      <c r="C8" s="30">
        <f t="shared" si="0"/>
        <v>20211.460718</v>
      </c>
      <c r="D8" s="30">
        <f t="shared" si="1"/>
        <v>20185.581141</v>
      </c>
      <c r="E8" s="11">
        <v>20135.581141</v>
      </c>
      <c r="F8" s="11"/>
      <c r="G8" s="11"/>
      <c r="H8" s="11"/>
      <c r="I8" s="11"/>
      <c r="J8" s="11"/>
      <c r="K8" s="11"/>
      <c r="L8" s="11"/>
      <c r="M8" s="11">
        <v>50</v>
      </c>
      <c r="N8" s="11">
        <f t="shared" si="2"/>
        <v>25.879577</v>
      </c>
      <c r="O8" s="11"/>
      <c r="P8" s="11"/>
      <c r="Q8" s="11"/>
      <c r="R8" s="11"/>
      <c r="S8" s="11">
        <v>25.879577</v>
      </c>
    </row>
    <row r="9" spans="1:19" s="1" customFormat="1" ht="27.75" customHeight="1">
      <c r="A9" s="10" t="s">
        <v>78</v>
      </c>
      <c r="B9" s="10" t="s">
        <v>79</v>
      </c>
      <c r="C9" s="30">
        <f t="shared" si="0"/>
        <v>4714.001601</v>
      </c>
      <c r="D9" s="30">
        <f t="shared" si="1"/>
        <v>4607.0932</v>
      </c>
      <c r="E9" s="11">
        <v>4457.0932</v>
      </c>
      <c r="F9" s="11"/>
      <c r="G9" s="11"/>
      <c r="H9" s="11"/>
      <c r="I9" s="11"/>
      <c r="J9" s="11"/>
      <c r="K9" s="11"/>
      <c r="L9" s="11"/>
      <c r="M9" s="11">
        <v>150</v>
      </c>
      <c r="N9" s="11">
        <f t="shared" si="2"/>
        <v>106.908401</v>
      </c>
      <c r="O9" s="11"/>
      <c r="P9" s="11"/>
      <c r="Q9" s="11"/>
      <c r="R9" s="11"/>
      <c r="S9" s="11">
        <v>106.908401</v>
      </c>
    </row>
    <row r="10" spans="1:19" s="1" customFormat="1" ht="27.75" customHeight="1">
      <c r="A10" s="10" t="s">
        <v>80</v>
      </c>
      <c r="B10" s="10" t="s">
        <v>81</v>
      </c>
      <c r="C10" s="30">
        <f t="shared" si="0"/>
        <v>30599.327367</v>
      </c>
      <c r="D10" s="30">
        <f t="shared" si="1"/>
        <v>27283.720087</v>
      </c>
      <c r="E10" s="11">
        <v>27143.720087</v>
      </c>
      <c r="F10" s="11"/>
      <c r="G10" s="11"/>
      <c r="H10" s="11"/>
      <c r="I10" s="11"/>
      <c r="J10" s="11"/>
      <c r="K10" s="11"/>
      <c r="L10" s="11"/>
      <c r="M10" s="11">
        <v>140</v>
      </c>
      <c r="N10" s="11">
        <f t="shared" si="2"/>
        <v>3315.60728</v>
      </c>
      <c r="O10" s="11"/>
      <c r="P10" s="11"/>
      <c r="Q10" s="11"/>
      <c r="R10" s="11"/>
      <c r="S10" s="11">
        <v>3315.60728</v>
      </c>
    </row>
    <row r="11" spans="1:19" s="1" customFormat="1" ht="27.75" customHeight="1">
      <c r="A11" s="10" t="s">
        <v>82</v>
      </c>
      <c r="B11" s="10" t="s">
        <v>83</v>
      </c>
      <c r="C11" s="30">
        <f t="shared" si="0"/>
        <v>1235.724152</v>
      </c>
      <c r="D11" s="30">
        <f t="shared" si="1"/>
        <v>1186.175561</v>
      </c>
      <c r="E11" s="11">
        <v>928.009561</v>
      </c>
      <c r="F11" s="11">
        <v>208.166</v>
      </c>
      <c r="G11" s="11"/>
      <c r="H11" s="11"/>
      <c r="I11" s="11"/>
      <c r="J11" s="11"/>
      <c r="K11" s="11"/>
      <c r="L11" s="11"/>
      <c r="M11" s="11">
        <v>50</v>
      </c>
      <c r="N11" s="11">
        <f t="shared" si="2"/>
        <v>49.548591</v>
      </c>
      <c r="O11" s="11"/>
      <c r="P11" s="11"/>
      <c r="Q11" s="11"/>
      <c r="R11" s="11"/>
      <c r="S11" s="11">
        <v>49.548591</v>
      </c>
    </row>
    <row r="12" spans="1:19" s="1" customFormat="1" ht="27.75" customHeight="1">
      <c r="A12" s="10" t="s">
        <v>84</v>
      </c>
      <c r="B12" s="10" t="s">
        <v>85</v>
      </c>
      <c r="C12" s="30">
        <f t="shared" si="0"/>
        <v>1915.869873</v>
      </c>
      <c r="D12" s="30">
        <f t="shared" si="1"/>
        <v>1903.64</v>
      </c>
      <c r="E12" s="11">
        <v>1803.64</v>
      </c>
      <c r="F12" s="11"/>
      <c r="G12" s="11"/>
      <c r="H12" s="11"/>
      <c r="I12" s="11"/>
      <c r="J12" s="11"/>
      <c r="K12" s="11"/>
      <c r="L12" s="11"/>
      <c r="M12" s="11">
        <v>100</v>
      </c>
      <c r="N12" s="11">
        <f t="shared" si="2"/>
        <v>12.229873</v>
      </c>
      <c r="O12" s="11"/>
      <c r="P12" s="11"/>
      <c r="Q12" s="11"/>
      <c r="R12" s="11"/>
      <c r="S12" s="11">
        <v>12.229873</v>
      </c>
    </row>
    <row r="13" spans="1:19" s="1" customFormat="1" ht="27.75" customHeight="1">
      <c r="A13" s="10" t="s">
        <v>86</v>
      </c>
      <c r="B13" s="10" t="s">
        <v>87</v>
      </c>
      <c r="C13" s="30">
        <f t="shared" si="0"/>
        <v>1866.44227</v>
      </c>
      <c r="D13" s="30">
        <f t="shared" si="1"/>
        <v>1847.592318</v>
      </c>
      <c r="E13" s="11">
        <v>1747.592318</v>
      </c>
      <c r="F13" s="11"/>
      <c r="G13" s="11"/>
      <c r="H13" s="11"/>
      <c r="I13" s="11"/>
      <c r="J13" s="11"/>
      <c r="K13" s="11"/>
      <c r="L13" s="11"/>
      <c r="M13" s="11">
        <v>100</v>
      </c>
      <c r="N13" s="11">
        <f t="shared" si="2"/>
        <v>18.849952</v>
      </c>
      <c r="O13" s="11"/>
      <c r="P13" s="11"/>
      <c r="Q13" s="11"/>
      <c r="R13" s="11"/>
      <c r="S13" s="11">
        <v>18.849952</v>
      </c>
    </row>
    <row r="14" spans="1:19" s="1" customFormat="1" ht="27.75" customHeight="1">
      <c r="A14" s="10" t="s">
        <v>88</v>
      </c>
      <c r="B14" s="10" t="s">
        <v>89</v>
      </c>
      <c r="C14" s="30">
        <f t="shared" si="0"/>
        <v>17728.917621</v>
      </c>
      <c r="D14" s="30">
        <f t="shared" si="1"/>
        <v>17728.917621</v>
      </c>
      <c r="E14" s="11">
        <v>17728.917621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2:S2"/>
    <mergeCell ref="D4:M4"/>
    <mergeCell ref="N4:S4"/>
    <mergeCell ref="A4:A5"/>
    <mergeCell ref="B4:B5"/>
    <mergeCell ref="C4:C5"/>
  </mergeCells>
  <printOptions horizontalCentered="1"/>
  <pageMargins left="0.5902777777777778" right="0.5902777777777778" top="0.7868055555555555" bottom="0.5902777777777778" header="0" footer="0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"/>
  <sheetViews>
    <sheetView showGridLines="0" workbookViewId="0" topLeftCell="A1">
      <selection activeCell="B22" sqref="B22"/>
    </sheetView>
  </sheetViews>
  <sheetFormatPr defaultColWidth="9.140625" defaultRowHeight="12.75" customHeight="1"/>
  <cols>
    <col min="1" max="1" width="14.28125" style="1" customWidth="1"/>
    <col min="2" max="2" width="30.00390625" style="1" customWidth="1"/>
    <col min="3" max="3" width="21.421875" style="1" customWidth="1"/>
    <col min="4" max="5" width="15.7109375" style="1" customWidth="1"/>
    <col min="6" max="8" width="17.8515625" style="1" customWidth="1"/>
    <col min="9" max="9" width="9.140625" style="1" customWidth="1"/>
  </cols>
  <sheetData>
    <row r="1" s="1" customFormat="1" ht="21" customHeight="1">
      <c r="A1" s="2" t="s">
        <v>90</v>
      </c>
    </row>
    <row r="2" spans="1:8" s="1" customFormat="1" ht="33.75" customHeight="1">
      <c r="A2" s="4" t="s">
        <v>91</v>
      </c>
      <c r="B2" s="4"/>
      <c r="C2" s="4"/>
      <c r="D2" s="4"/>
      <c r="E2" s="4"/>
      <c r="F2" s="4"/>
      <c r="G2" s="4"/>
      <c r="H2" s="4"/>
    </row>
    <row r="3" spans="1:8" s="1" customFormat="1" ht="21" customHeight="1">
      <c r="A3" s="5" t="s">
        <v>57</v>
      </c>
      <c r="H3" s="13" t="s">
        <v>3</v>
      </c>
    </row>
    <row r="4" spans="1:8" s="1" customFormat="1" ht="21" customHeight="1">
      <c r="A4" s="6" t="s">
        <v>92</v>
      </c>
      <c r="B4" s="6" t="s">
        <v>93</v>
      </c>
      <c r="C4" s="6" t="s">
        <v>60</v>
      </c>
      <c r="D4" s="6" t="s">
        <v>94</v>
      </c>
      <c r="E4" s="6" t="s">
        <v>95</v>
      </c>
      <c r="F4" s="6" t="s">
        <v>96</v>
      </c>
      <c r="G4" s="6" t="s">
        <v>97</v>
      </c>
      <c r="H4" s="6" t="s">
        <v>98</v>
      </c>
    </row>
    <row r="5" spans="1:8" s="1" customFormat="1" ht="28.5" customHeight="1">
      <c r="A5" s="25" t="s">
        <v>73</v>
      </c>
      <c r="B5" s="25" t="s">
        <v>60</v>
      </c>
      <c r="C5" s="9">
        <v>78063.577602</v>
      </c>
      <c r="D5" s="9">
        <v>6612.472671</v>
      </c>
      <c r="E5" s="9">
        <v>71451.104931</v>
      </c>
      <c r="F5" s="9"/>
      <c r="G5" s="9"/>
      <c r="H5" s="9"/>
    </row>
    <row r="6" spans="1:8" s="1" customFormat="1" ht="28.5" customHeight="1">
      <c r="A6" s="25" t="s">
        <v>99</v>
      </c>
      <c r="B6" s="25" t="s">
        <v>100</v>
      </c>
      <c r="C6" s="9">
        <v>0.506568</v>
      </c>
      <c r="D6" s="9">
        <v>0.506568</v>
      </c>
      <c r="E6" s="9"/>
      <c r="F6" s="9"/>
      <c r="G6" s="9"/>
      <c r="H6" s="9"/>
    </row>
    <row r="7" spans="1:8" s="1" customFormat="1" ht="28.5" customHeight="1">
      <c r="A7" s="25" t="s">
        <v>101</v>
      </c>
      <c r="B7" s="25" t="s">
        <v>102</v>
      </c>
      <c r="C7" s="9">
        <v>0.506568</v>
      </c>
      <c r="D7" s="9">
        <v>0.506568</v>
      </c>
      <c r="E7" s="9"/>
      <c r="F7" s="9"/>
      <c r="G7" s="9"/>
      <c r="H7" s="9"/>
    </row>
    <row r="8" spans="1:8" s="1" customFormat="1" ht="28.5" customHeight="1">
      <c r="A8" s="26" t="s">
        <v>103</v>
      </c>
      <c r="B8" s="26" t="s">
        <v>104</v>
      </c>
      <c r="C8" s="11">
        <v>0.506568</v>
      </c>
      <c r="D8" s="11">
        <v>0.506568</v>
      </c>
      <c r="E8" s="11"/>
      <c r="F8" s="11"/>
      <c r="G8" s="11"/>
      <c r="H8" s="11"/>
    </row>
    <row r="9" spans="1:8" s="1" customFormat="1" ht="28.5" customHeight="1">
      <c r="A9" s="25" t="s">
        <v>105</v>
      </c>
      <c r="B9" s="25" t="s">
        <v>106</v>
      </c>
      <c r="C9" s="9">
        <v>78063.071034</v>
      </c>
      <c r="D9" s="9">
        <v>6611.966103</v>
      </c>
      <c r="E9" s="9">
        <v>71451.104931</v>
      </c>
      <c r="F9" s="9"/>
      <c r="G9" s="9"/>
      <c r="H9" s="9"/>
    </row>
    <row r="10" spans="1:8" s="1" customFormat="1" ht="28.5" customHeight="1">
      <c r="A10" s="25" t="s">
        <v>107</v>
      </c>
      <c r="B10" s="25" t="s">
        <v>108</v>
      </c>
      <c r="C10" s="9">
        <v>78063.071034</v>
      </c>
      <c r="D10" s="9">
        <v>6611.966103</v>
      </c>
      <c r="E10" s="9">
        <v>71451.104931</v>
      </c>
      <c r="F10" s="9"/>
      <c r="G10" s="9"/>
      <c r="H10" s="9"/>
    </row>
    <row r="11" spans="1:8" s="1" customFormat="1" ht="28.5" customHeight="1">
      <c r="A11" s="26" t="s">
        <v>109</v>
      </c>
      <c r="B11" s="26" t="s">
        <v>110</v>
      </c>
      <c r="C11" s="11">
        <v>2146.460718</v>
      </c>
      <c r="D11" s="11">
        <v>1751.351141</v>
      </c>
      <c r="E11" s="11">
        <v>395.109577</v>
      </c>
      <c r="F11" s="11"/>
      <c r="G11" s="11"/>
      <c r="H11" s="11"/>
    </row>
    <row r="12" spans="1:8" s="1" customFormat="1" ht="28.5" customHeight="1">
      <c r="A12" s="26" t="s">
        <v>111</v>
      </c>
      <c r="B12" s="26" t="s">
        <v>104</v>
      </c>
      <c r="C12" s="11">
        <v>12886.095516</v>
      </c>
      <c r="D12" s="11">
        <v>4860.614962</v>
      </c>
      <c r="E12" s="11">
        <v>8025.480554</v>
      </c>
      <c r="F12" s="11"/>
      <c r="G12" s="11"/>
      <c r="H12" s="11"/>
    </row>
    <row r="13" spans="1:8" s="1" customFormat="1" ht="28.5" customHeight="1">
      <c r="A13" s="26" t="s">
        <v>112</v>
      </c>
      <c r="B13" s="26" t="s">
        <v>113</v>
      </c>
      <c r="C13" s="11">
        <v>52607.6</v>
      </c>
      <c r="D13" s="11"/>
      <c r="E13" s="11">
        <v>52607.6</v>
      </c>
      <c r="F13" s="11"/>
      <c r="G13" s="11"/>
      <c r="H13" s="11"/>
    </row>
    <row r="14" spans="1:8" s="1" customFormat="1" ht="28.5" customHeight="1">
      <c r="A14" s="26" t="s">
        <v>114</v>
      </c>
      <c r="B14" s="26" t="s">
        <v>115</v>
      </c>
      <c r="C14" s="11">
        <v>8629.9148</v>
      </c>
      <c r="D14" s="11"/>
      <c r="E14" s="11">
        <v>8629.9148</v>
      </c>
      <c r="F14" s="11"/>
      <c r="G14" s="11"/>
      <c r="H14" s="11"/>
    </row>
    <row r="15" spans="1:8" s="1" customFormat="1" ht="28.5" customHeight="1">
      <c r="A15" s="26" t="s">
        <v>116</v>
      </c>
      <c r="B15" s="26" t="s">
        <v>117</v>
      </c>
      <c r="C15" s="11">
        <v>1793</v>
      </c>
      <c r="D15" s="11"/>
      <c r="E15" s="11">
        <v>1793</v>
      </c>
      <c r="F15" s="11"/>
      <c r="G15" s="11"/>
      <c r="H15" s="11"/>
    </row>
    <row r="16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5902777777777778" right="0.5902777777777778" top="0.7868055555555555" bottom="0.5902777777777778" header="0" footer="0"/>
  <pageSetup horizontalDpi="300" verticalDpi="300" orientation="landscape" paperSize="9" scale="78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4"/>
  <sheetViews>
    <sheetView workbookViewId="0" topLeftCell="A1">
      <selection activeCell="C41" sqref="C41"/>
    </sheetView>
  </sheetViews>
  <sheetFormatPr defaultColWidth="9.140625" defaultRowHeight="12.75" customHeight="1"/>
  <cols>
    <col min="1" max="1" width="34.28125" style="1" customWidth="1"/>
    <col min="2" max="2" width="30.00390625" style="1" customWidth="1"/>
    <col min="3" max="3" width="34.28125" style="1" customWidth="1"/>
    <col min="4" max="4" width="27.28125" style="1" customWidth="1"/>
    <col min="5" max="6" width="9.140625" style="1" customWidth="1"/>
  </cols>
  <sheetData>
    <row r="1" spans="1:4" s="1" customFormat="1" ht="22.5" customHeight="1">
      <c r="A1" s="2" t="s">
        <v>118</v>
      </c>
      <c r="B1" s="16"/>
      <c r="C1" s="16"/>
      <c r="D1" s="16"/>
    </row>
    <row r="2" spans="1:4" s="1" customFormat="1" ht="22.5" customHeight="1">
      <c r="A2" s="4" t="s">
        <v>119</v>
      </c>
      <c r="B2" s="17"/>
      <c r="C2" s="17"/>
      <c r="D2" s="17"/>
    </row>
    <row r="3" spans="1:4" s="1" customFormat="1" ht="22.5" customHeight="1">
      <c r="A3" s="1" t="s">
        <v>2</v>
      </c>
      <c r="C3" s="16"/>
      <c r="D3" s="13" t="s">
        <v>3</v>
      </c>
    </row>
    <row r="4" spans="1:4" s="1" customFormat="1" ht="22.5" customHeight="1">
      <c r="A4" s="18" t="s">
        <v>4</v>
      </c>
      <c r="B4" s="18"/>
      <c r="C4" s="18" t="s">
        <v>5</v>
      </c>
      <c r="D4" s="18"/>
    </row>
    <row r="5" spans="1:4" s="1" customFormat="1" ht="22.5" customHeight="1">
      <c r="A5" s="18" t="s">
        <v>120</v>
      </c>
      <c r="B5" s="18" t="s">
        <v>7</v>
      </c>
      <c r="C5" s="18" t="s">
        <v>120</v>
      </c>
      <c r="D5" s="18" t="s">
        <v>7</v>
      </c>
    </row>
    <row r="6" spans="1:4" s="1" customFormat="1" ht="22.5" customHeight="1">
      <c r="A6" s="19" t="s">
        <v>121</v>
      </c>
      <c r="B6" s="20">
        <f>B7+B14+B17</f>
        <v>74152.71992799999</v>
      </c>
      <c r="C6" s="19" t="s">
        <v>122</v>
      </c>
      <c r="D6" s="21">
        <f>D7+D8+D9+D10+D11+D12+D13+D14+D15+D16+D17+D18+D19+D20+D21+D22+D23+D24+D25+D26+D27+D28+D29+D30</f>
        <v>73944.553928</v>
      </c>
    </row>
    <row r="7" spans="1:4" s="1" customFormat="1" ht="22.5" customHeight="1">
      <c r="A7" s="19" t="s">
        <v>123</v>
      </c>
      <c r="B7" s="21">
        <f>B8+B9+B10+B11+B12+B13</f>
        <v>73944.553928</v>
      </c>
      <c r="C7" s="19" t="s">
        <v>124</v>
      </c>
      <c r="D7" s="21">
        <v>0.506568</v>
      </c>
    </row>
    <row r="8" spans="1:5" s="1" customFormat="1" ht="22.5" customHeight="1">
      <c r="A8" s="19" t="s">
        <v>10</v>
      </c>
      <c r="B8" s="20">
        <v>73278.153928</v>
      </c>
      <c r="C8" s="19" t="s">
        <v>125</v>
      </c>
      <c r="D8" s="21"/>
      <c r="E8" s="1" t="s">
        <v>126</v>
      </c>
    </row>
    <row r="9" spans="1:4" s="1" customFormat="1" ht="22.5" customHeight="1">
      <c r="A9" s="19" t="s">
        <v>12</v>
      </c>
      <c r="B9" s="20">
        <v>347.5</v>
      </c>
      <c r="C9" s="19" t="s">
        <v>127</v>
      </c>
      <c r="D9" s="21"/>
    </row>
    <row r="10" spans="1:4" s="1" customFormat="1" ht="22.5" customHeight="1">
      <c r="A10" s="19" t="s">
        <v>14</v>
      </c>
      <c r="B10" s="20">
        <v>300.5</v>
      </c>
      <c r="C10" s="19" t="s">
        <v>128</v>
      </c>
      <c r="D10" s="21"/>
    </row>
    <row r="11" spans="1:4" s="1" customFormat="1" ht="22.5" customHeight="1">
      <c r="A11" s="19" t="s">
        <v>16</v>
      </c>
      <c r="B11" s="20">
        <v>18.4</v>
      </c>
      <c r="C11" s="19" t="s">
        <v>129</v>
      </c>
      <c r="D11" s="21"/>
    </row>
    <row r="12" spans="1:4" s="1" customFormat="1" ht="22.5" customHeight="1">
      <c r="A12" s="19" t="s">
        <v>18</v>
      </c>
      <c r="B12" s="20"/>
      <c r="C12" s="19" t="s">
        <v>130</v>
      </c>
      <c r="D12" s="21"/>
    </row>
    <row r="13" spans="1:4" s="1" customFormat="1" ht="22.5" customHeight="1">
      <c r="A13" s="19" t="s">
        <v>20</v>
      </c>
      <c r="B13" s="22"/>
      <c r="C13" s="19" t="s">
        <v>131</v>
      </c>
      <c r="D13" s="21"/>
    </row>
    <row r="14" spans="1:4" s="1" customFormat="1" ht="22.5" customHeight="1">
      <c r="A14" s="19" t="s">
        <v>132</v>
      </c>
      <c r="B14" s="21">
        <f>B15+B16</f>
        <v>208.166</v>
      </c>
      <c r="C14" s="19" t="s">
        <v>133</v>
      </c>
      <c r="D14" s="21"/>
    </row>
    <row r="15" spans="1:4" s="1" customFormat="1" ht="22.5" customHeight="1">
      <c r="A15" s="19" t="s">
        <v>24</v>
      </c>
      <c r="B15" s="20">
        <v>208.166</v>
      </c>
      <c r="C15" s="19" t="s">
        <v>134</v>
      </c>
      <c r="D15" s="21"/>
    </row>
    <row r="16" spans="1:4" s="1" customFormat="1" ht="22.5" customHeight="1">
      <c r="A16" s="19" t="s">
        <v>26</v>
      </c>
      <c r="B16" s="22"/>
      <c r="C16" s="19" t="s">
        <v>135</v>
      </c>
      <c r="D16" s="21"/>
    </row>
    <row r="17" spans="1:4" s="1" customFormat="1" ht="22.5" customHeight="1">
      <c r="A17" s="19" t="s">
        <v>136</v>
      </c>
      <c r="B17" s="20"/>
      <c r="C17" s="19" t="s">
        <v>137</v>
      </c>
      <c r="D17" s="21">
        <v>73944.04736</v>
      </c>
    </row>
    <row r="18" spans="1:4" s="1" customFormat="1" ht="22.5" customHeight="1">
      <c r="A18" s="19" t="s">
        <v>138</v>
      </c>
      <c r="B18" s="21"/>
      <c r="C18" s="19" t="s">
        <v>139</v>
      </c>
      <c r="D18" s="21"/>
    </row>
    <row r="19" spans="1:4" s="1" customFormat="1" ht="22.5" customHeight="1">
      <c r="A19" s="19" t="s">
        <v>123</v>
      </c>
      <c r="B19" s="21"/>
      <c r="C19" s="19" t="s">
        <v>140</v>
      </c>
      <c r="D19" s="21"/>
    </row>
    <row r="20" spans="1:4" s="1" customFormat="1" ht="22.5" customHeight="1">
      <c r="A20" s="19" t="s">
        <v>132</v>
      </c>
      <c r="B20" s="22"/>
      <c r="C20" s="19" t="s">
        <v>141</v>
      </c>
      <c r="D20" s="21"/>
    </row>
    <row r="21" spans="1:4" s="1" customFormat="1" ht="22.5" customHeight="1">
      <c r="A21" s="19" t="s">
        <v>136</v>
      </c>
      <c r="B21" s="22"/>
      <c r="C21" s="19" t="s">
        <v>142</v>
      </c>
      <c r="D21" s="21"/>
    </row>
    <row r="22" spans="1:4" s="1" customFormat="1" ht="22.5" customHeight="1">
      <c r="A22" s="19"/>
      <c r="B22" s="19"/>
      <c r="C22" s="19" t="s">
        <v>143</v>
      </c>
      <c r="D22" s="21"/>
    </row>
    <row r="23" spans="1:4" s="1" customFormat="1" ht="22.5" customHeight="1">
      <c r="A23" s="19"/>
      <c r="B23" s="19"/>
      <c r="C23" s="19" t="s">
        <v>144</v>
      </c>
      <c r="D23" s="21"/>
    </row>
    <row r="24" spans="1:4" s="1" customFormat="1" ht="22.5" customHeight="1">
      <c r="A24" s="19"/>
      <c r="B24" s="19"/>
      <c r="C24" s="19" t="s">
        <v>145</v>
      </c>
      <c r="D24" s="21"/>
    </row>
    <row r="25" spans="1:4" s="1" customFormat="1" ht="22.5" customHeight="1">
      <c r="A25" s="19"/>
      <c r="B25" s="19"/>
      <c r="C25" s="19" t="s">
        <v>146</v>
      </c>
      <c r="D25" s="21"/>
    </row>
    <row r="26" spans="1:4" s="1" customFormat="1" ht="22.5" customHeight="1">
      <c r="A26" s="19"/>
      <c r="B26" s="19"/>
      <c r="C26" s="19" t="s">
        <v>147</v>
      </c>
      <c r="D26" s="21"/>
    </row>
    <row r="27" spans="1:4" s="1" customFormat="1" ht="22.5" customHeight="1">
      <c r="A27" s="19"/>
      <c r="B27" s="19"/>
      <c r="C27" s="19" t="s">
        <v>148</v>
      </c>
      <c r="D27" s="21"/>
    </row>
    <row r="28" spans="1:4" s="1" customFormat="1" ht="22.5" customHeight="1">
      <c r="A28" s="19"/>
      <c r="B28" s="19"/>
      <c r="C28" s="19" t="s">
        <v>149</v>
      </c>
      <c r="D28" s="21"/>
    </row>
    <row r="29" spans="1:4" s="1" customFormat="1" ht="22.5" customHeight="1">
      <c r="A29" s="19"/>
      <c r="B29" s="19"/>
      <c r="C29" s="19" t="s">
        <v>150</v>
      </c>
      <c r="D29" s="21"/>
    </row>
    <row r="30" spans="1:4" s="1" customFormat="1" ht="22.5" customHeight="1">
      <c r="A30" s="19"/>
      <c r="B30" s="19"/>
      <c r="C30" s="19"/>
      <c r="D30" s="22"/>
    </row>
    <row r="31" spans="1:4" s="1" customFormat="1" ht="22.5" customHeight="1">
      <c r="A31" s="19"/>
      <c r="B31" s="19"/>
      <c r="C31" s="19"/>
      <c r="D31" s="21"/>
    </row>
    <row r="32" spans="1:4" s="1" customFormat="1" ht="22.5" customHeight="1">
      <c r="A32" s="19"/>
      <c r="B32" s="19"/>
      <c r="C32" s="19" t="s">
        <v>151</v>
      </c>
      <c r="D32" s="21">
        <f>B34-D6</f>
        <v>208.16599999999744</v>
      </c>
    </row>
    <row r="33" spans="1:4" s="1" customFormat="1" ht="22.5" customHeight="1">
      <c r="A33" s="19"/>
      <c r="B33" s="19"/>
      <c r="C33" s="19"/>
      <c r="D33" s="19"/>
    </row>
    <row r="34" spans="1:4" s="1" customFormat="1" ht="22.5" customHeight="1">
      <c r="A34" s="23" t="s">
        <v>152</v>
      </c>
      <c r="B34" s="24">
        <f>B6+B18</f>
        <v>74152.71992799999</v>
      </c>
      <c r="C34" s="23" t="s">
        <v>153</v>
      </c>
      <c r="D34" s="24">
        <f>D6</f>
        <v>73944.553928</v>
      </c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5902777777777778" right="0.5902777777777778" top="0.7868055555555555" bottom="0.5902777777777778" header="0" footer="0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showGridLines="0" workbookViewId="0" topLeftCell="A1">
      <selection activeCell="D11" sqref="D11"/>
    </sheetView>
  </sheetViews>
  <sheetFormatPr defaultColWidth="9.140625" defaultRowHeight="12.75" customHeight="1"/>
  <cols>
    <col min="1" max="1" width="17.140625" style="1" customWidth="1"/>
    <col min="2" max="2" width="30.00390625" style="1" customWidth="1"/>
    <col min="3" max="3" width="22.8515625" style="1" customWidth="1"/>
    <col min="4" max="6" width="17.8515625" style="1" customWidth="1"/>
    <col min="7" max="7" width="21.421875" style="1" customWidth="1"/>
    <col min="8" max="9" width="9.140625" style="1" customWidth="1"/>
  </cols>
  <sheetData>
    <row r="1" spans="1:8" s="1" customFormat="1" ht="21" customHeight="1">
      <c r="A1" s="2" t="s">
        <v>154</v>
      </c>
      <c r="B1" s="3"/>
      <c r="C1" s="3"/>
      <c r="D1" s="3"/>
      <c r="E1" s="3"/>
      <c r="F1" s="3"/>
      <c r="G1" s="3"/>
      <c r="H1" s="3"/>
    </row>
    <row r="2" spans="1:8" s="1" customFormat="1" ht="37.5" customHeight="1">
      <c r="A2" s="4" t="s">
        <v>155</v>
      </c>
      <c r="B2" s="4"/>
      <c r="C2" s="4"/>
      <c r="D2" s="4"/>
      <c r="E2" s="4"/>
      <c r="F2" s="4"/>
      <c r="G2" s="4"/>
      <c r="H2" s="3"/>
    </row>
    <row r="3" spans="1:8" s="1" customFormat="1" ht="21" customHeight="1">
      <c r="A3" s="5" t="s">
        <v>57</v>
      </c>
      <c r="C3" s="3"/>
      <c r="D3" s="3"/>
      <c r="E3" s="3"/>
      <c r="F3" s="3"/>
      <c r="G3" s="13" t="s">
        <v>3</v>
      </c>
      <c r="H3" s="3"/>
    </row>
    <row r="4" spans="1:8" s="1" customFormat="1" ht="21" customHeight="1">
      <c r="A4" s="6" t="s">
        <v>92</v>
      </c>
      <c r="B4" s="6" t="s">
        <v>93</v>
      </c>
      <c r="C4" s="6" t="s">
        <v>60</v>
      </c>
      <c r="D4" s="6" t="s">
        <v>94</v>
      </c>
      <c r="E4" s="6"/>
      <c r="F4" s="6"/>
      <c r="G4" s="6" t="s">
        <v>95</v>
      </c>
      <c r="H4" s="3"/>
    </row>
    <row r="5" spans="1:8" s="1" customFormat="1" ht="21" customHeight="1">
      <c r="A5" s="6"/>
      <c r="B5" s="6"/>
      <c r="C5" s="6"/>
      <c r="D5" s="6" t="s">
        <v>62</v>
      </c>
      <c r="E5" s="6" t="s">
        <v>156</v>
      </c>
      <c r="F5" s="6" t="s">
        <v>157</v>
      </c>
      <c r="G5" s="6"/>
      <c r="H5" s="3"/>
    </row>
    <row r="6" spans="1:8" s="1" customFormat="1" ht="21" customHeight="1">
      <c r="A6" s="8" t="s">
        <v>73</v>
      </c>
      <c r="B6" s="8" t="s">
        <v>60</v>
      </c>
      <c r="C6" s="9">
        <v>73944.553928</v>
      </c>
      <c r="D6" s="9">
        <v>6350.594128</v>
      </c>
      <c r="E6" s="9">
        <v>6021.990924</v>
      </c>
      <c r="F6" s="9">
        <v>328.603204</v>
      </c>
      <c r="G6" s="9">
        <v>67593.9598</v>
      </c>
      <c r="H6" s="3"/>
    </row>
    <row r="7" spans="1:8" s="1" customFormat="1" ht="21" customHeight="1">
      <c r="A7" s="8" t="s">
        <v>99</v>
      </c>
      <c r="B7" s="8" t="s">
        <v>100</v>
      </c>
      <c r="C7" s="9">
        <v>0.506568</v>
      </c>
      <c r="D7" s="9">
        <v>0.506568</v>
      </c>
      <c r="E7" s="9"/>
      <c r="F7" s="9">
        <v>0.506568</v>
      </c>
      <c r="G7" s="9"/>
      <c r="H7" s="3"/>
    </row>
    <row r="8" spans="1:8" s="1" customFormat="1" ht="21" customHeight="1">
      <c r="A8" s="8" t="s">
        <v>101</v>
      </c>
      <c r="B8" s="8" t="s">
        <v>102</v>
      </c>
      <c r="C8" s="9">
        <v>0.506568</v>
      </c>
      <c r="D8" s="9">
        <v>0.506568</v>
      </c>
      <c r="E8" s="9"/>
      <c r="F8" s="9">
        <v>0.506568</v>
      </c>
      <c r="G8" s="9"/>
      <c r="H8" s="3"/>
    </row>
    <row r="9" spans="1:8" s="1" customFormat="1" ht="21" customHeight="1">
      <c r="A9" s="10" t="s">
        <v>103</v>
      </c>
      <c r="B9" s="10" t="s">
        <v>104</v>
      </c>
      <c r="C9" s="11">
        <v>0.506568</v>
      </c>
      <c r="D9" s="11">
        <v>0.506568</v>
      </c>
      <c r="E9" s="11"/>
      <c r="F9" s="11">
        <v>0.506568</v>
      </c>
      <c r="G9" s="11"/>
      <c r="H9" s="3"/>
    </row>
    <row r="10" spans="1:8" s="1" customFormat="1" ht="21" customHeight="1">
      <c r="A10" s="8" t="s">
        <v>105</v>
      </c>
      <c r="B10" s="8" t="s">
        <v>106</v>
      </c>
      <c r="C10" s="9">
        <v>73944.04736</v>
      </c>
      <c r="D10" s="9">
        <v>6350.08756</v>
      </c>
      <c r="E10" s="9">
        <v>6021.990924</v>
      </c>
      <c r="F10" s="9">
        <v>328.096636</v>
      </c>
      <c r="G10" s="9">
        <v>67593.9598</v>
      </c>
      <c r="H10" s="3"/>
    </row>
    <row r="11" spans="1:8" s="1" customFormat="1" ht="21" customHeight="1">
      <c r="A11" s="8" t="s">
        <v>107</v>
      </c>
      <c r="B11" s="8" t="s">
        <v>108</v>
      </c>
      <c r="C11" s="9">
        <v>73944.04736</v>
      </c>
      <c r="D11" s="9">
        <v>6350.08756</v>
      </c>
      <c r="E11" s="9">
        <v>6021.990924</v>
      </c>
      <c r="F11" s="9">
        <v>328.096636</v>
      </c>
      <c r="G11" s="9">
        <v>67593.9598</v>
      </c>
      <c r="H11" s="3"/>
    </row>
    <row r="12" spans="1:7" s="1" customFormat="1" ht="21" customHeight="1">
      <c r="A12" s="10" t="s">
        <v>109</v>
      </c>
      <c r="B12" s="10" t="s">
        <v>110</v>
      </c>
      <c r="C12" s="11">
        <v>2070.581141</v>
      </c>
      <c r="D12" s="11">
        <v>1751.351141</v>
      </c>
      <c r="E12" s="11">
        <v>1620.554517</v>
      </c>
      <c r="F12" s="11">
        <v>130.796624</v>
      </c>
      <c r="G12" s="11">
        <v>319.23</v>
      </c>
    </row>
    <row r="13" spans="1:7" s="1" customFormat="1" ht="21" customHeight="1">
      <c r="A13" s="10" t="s">
        <v>111</v>
      </c>
      <c r="B13" s="10" t="s">
        <v>104</v>
      </c>
      <c r="C13" s="11">
        <v>10044.371419</v>
      </c>
      <c r="D13" s="11">
        <v>4598.736419</v>
      </c>
      <c r="E13" s="11">
        <v>4401.436407</v>
      </c>
      <c r="F13" s="11">
        <v>197.300012</v>
      </c>
      <c r="G13" s="11">
        <v>5445.635</v>
      </c>
    </row>
    <row r="14" spans="1:7" s="1" customFormat="1" ht="21" customHeight="1">
      <c r="A14" s="10" t="s">
        <v>112</v>
      </c>
      <c r="B14" s="10" t="s">
        <v>113</v>
      </c>
      <c r="C14" s="11">
        <v>52607.6</v>
      </c>
      <c r="D14" s="11"/>
      <c r="E14" s="11"/>
      <c r="F14" s="11"/>
      <c r="G14" s="11">
        <v>52607.6</v>
      </c>
    </row>
    <row r="15" spans="1:7" s="1" customFormat="1" ht="21" customHeight="1">
      <c r="A15" s="10" t="s">
        <v>114</v>
      </c>
      <c r="B15" s="10" t="s">
        <v>115</v>
      </c>
      <c r="C15" s="11">
        <v>7428.4948</v>
      </c>
      <c r="D15" s="11"/>
      <c r="E15" s="11"/>
      <c r="F15" s="11"/>
      <c r="G15" s="11">
        <v>7428.4948</v>
      </c>
    </row>
    <row r="16" spans="1:7" s="1" customFormat="1" ht="21" customHeight="1">
      <c r="A16" s="10" t="s">
        <v>116</v>
      </c>
      <c r="B16" s="10" t="s">
        <v>117</v>
      </c>
      <c r="C16" s="11">
        <v>1793</v>
      </c>
      <c r="D16" s="11"/>
      <c r="E16" s="11"/>
      <c r="F16" s="11"/>
      <c r="G16" s="11">
        <v>1793</v>
      </c>
    </row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6">
    <mergeCell ref="A2:G2"/>
    <mergeCell ref="D4:F4"/>
    <mergeCell ref="A4:A5"/>
    <mergeCell ref="B4:B5"/>
    <mergeCell ref="C4:C5"/>
    <mergeCell ref="G4:G5"/>
  </mergeCells>
  <printOptions horizontalCentered="1"/>
  <pageMargins left="0.5902777777777778" right="0.5902777777777778" top="0.7868055555555555" bottom="0.5902777777777778" header="0" footer="0"/>
  <pageSetup horizontalDpi="300" verticalDpi="3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1"/>
  <sheetViews>
    <sheetView showGridLines="0" workbookViewId="0" topLeftCell="A1">
      <selection activeCell="G8" sqref="G8"/>
    </sheetView>
  </sheetViews>
  <sheetFormatPr defaultColWidth="9.140625" defaultRowHeight="12.75" customHeight="1"/>
  <cols>
    <col min="1" max="1" width="21.421875" style="1" customWidth="1"/>
    <col min="2" max="2" width="30.00390625" style="1" customWidth="1"/>
    <col min="3" max="3" width="19.57421875" style="1" customWidth="1"/>
    <col min="4" max="4" width="21.28125" style="1" customWidth="1"/>
    <col min="5" max="5" width="21.421875" style="1" customWidth="1"/>
    <col min="6" max="8" width="9.140625" style="1" customWidth="1"/>
  </cols>
  <sheetData>
    <row r="1" spans="1:7" s="1" customFormat="1" ht="16.5" customHeight="1">
      <c r="A1" s="2" t="s">
        <v>158</v>
      </c>
      <c r="B1" s="3"/>
      <c r="C1" s="3"/>
      <c r="D1" s="3"/>
      <c r="E1" s="3"/>
      <c r="F1" s="3"/>
      <c r="G1" s="3"/>
    </row>
    <row r="2" spans="1:7" s="1" customFormat="1" ht="37.5" customHeight="1">
      <c r="A2" s="4" t="s">
        <v>159</v>
      </c>
      <c r="B2" s="4"/>
      <c r="C2" s="4"/>
      <c r="D2" s="4"/>
      <c r="E2" s="4"/>
      <c r="F2" s="3"/>
      <c r="G2" s="3"/>
    </row>
    <row r="3" spans="1:7" s="1" customFormat="1" ht="21" customHeight="1">
      <c r="A3" s="5" t="s">
        <v>57</v>
      </c>
      <c r="C3" s="3"/>
      <c r="D3" s="3"/>
      <c r="E3" s="13" t="s">
        <v>3</v>
      </c>
      <c r="F3" s="3"/>
      <c r="G3" s="3"/>
    </row>
    <row r="4" spans="1:7" s="1" customFormat="1" ht="21" customHeight="1">
      <c r="A4" s="6" t="s">
        <v>160</v>
      </c>
      <c r="B4" s="6"/>
      <c r="C4" s="6" t="s">
        <v>161</v>
      </c>
      <c r="D4" s="6"/>
      <c r="E4" s="6"/>
      <c r="F4" s="3"/>
      <c r="G4" s="3"/>
    </row>
    <row r="5" spans="1:7" s="1" customFormat="1" ht="21" customHeight="1">
      <c r="A5" s="6" t="s">
        <v>92</v>
      </c>
      <c r="B5" s="6" t="s">
        <v>93</v>
      </c>
      <c r="C5" s="6" t="s">
        <v>60</v>
      </c>
      <c r="D5" s="6" t="s">
        <v>156</v>
      </c>
      <c r="E5" s="6" t="s">
        <v>157</v>
      </c>
      <c r="F5" s="3"/>
      <c r="G5" s="3"/>
    </row>
    <row r="6" spans="1:7" s="1" customFormat="1" ht="21" customHeight="1">
      <c r="A6" s="14" t="s">
        <v>73</v>
      </c>
      <c r="B6" s="14" t="s">
        <v>60</v>
      </c>
      <c r="C6" s="9">
        <v>6350.594128</v>
      </c>
      <c r="D6" s="9">
        <v>6021.990924</v>
      </c>
      <c r="E6" s="9">
        <v>328.603204</v>
      </c>
      <c r="F6" s="3"/>
      <c r="G6" s="3"/>
    </row>
    <row r="7" spans="1:7" s="1" customFormat="1" ht="21" customHeight="1">
      <c r="A7" s="14" t="s">
        <v>162</v>
      </c>
      <c r="B7" s="14" t="s">
        <v>163</v>
      </c>
      <c r="C7" s="9">
        <v>5942.357748</v>
      </c>
      <c r="D7" s="9">
        <v>5942.357748</v>
      </c>
      <c r="E7" s="9"/>
      <c r="F7" s="3"/>
      <c r="G7" s="3"/>
    </row>
    <row r="8" spans="1:5" s="1" customFormat="1" ht="21" customHeight="1">
      <c r="A8" s="15" t="s">
        <v>164</v>
      </c>
      <c r="B8" s="15" t="s">
        <v>165</v>
      </c>
      <c r="C8" s="11">
        <v>141.1524</v>
      </c>
      <c r="D8" s="11">
        <v>141.1524</v>
      </c>
      <c r="E8" s="11"/>
    </row>
    <row r="9" spans="1:5" s="1" customFormat="1" ht="21" customHeight="1">
      <c r="A9" s="15" t="s">
        <v>166</v>
      </c>
      <c r="B9" s="15" t="s">
        <v>167</v>
      </c>
      <c r="C9" s="11">
        <v>82.4916</v>
      </c>
      <c r="D9" s="11">
        <v>82.4916</v>
      </c>
      <c r="E9" s="11"/>
    </row>
    <row r="10" spans="1:5" s="1" customFormat="1" ht="21" customHeight="1">
      <c r="A10" s="15" t="s">
        <v>168</v>
      </c>
      <c r="B10" s="15" t="s">
        <v>169</v>
      </c>
      <c r="C10" s="11">
        <v>165.8004</v>
      </c>
      <c r="D10" s="11">
        <v>165.8004</v>
      </c>
      <c r="E10" s="11"/>
    </row>
    <row r="11" spans="1:5" s="1" customFormat="1" ht="21" customHeight="1">
      <c r="A11" s="15" t="s">
        <v>170</v>
      </c>
      <c r="B11" s="15" t="s">
        <v>171</v>
      </c>
      <c r="C11" s="11">
        <v>40.4424</v>
      </c>
      <c r="D11" s="11">
        <v>40.4424</v>
      </c>
      <c r="E11" s="11"/>
    </row>
    <row r="12" spans="1:5" s="1" customFormat="1" ht="21" customHeight="1">
      <c r="A12" s="15" t="s">
        <v>172</v>
      </c>
      <c r="B12" s="15" t="s">
        <v>173</v>
      </c>
      <c r="C12" s="11">
        <v>59.177664</v>
      </c>
      <c r="D12" s="11">
        <v>59.177664</v>
      </c>
      <c r="E12" s="11"/>
    </row>
    <row r="13" spans="1:5" s="1" customFormat="1" ht="21" customHeight="1">
      <c r="A13" s="15" t="s">
        <v>174</v>
      </c>
      <c r="B13" s="15" t="s">
        <v>175</v>
      </c>
      <c r="C13" s="11">
        <v>29.588832</v>
      </c>
      <c r="D13" s="11">
        <v>29.588832</v>
      </c>
      <c r="E13" s="11"/>
    </row>
    <row r="14" spans="1:5" s="1" customFormat="1" ht="21" customHeight="1">
      <c r="A14" s="15" t="s">
        <v>176</v>
      </c>
      <c r="B14" s="15" t="s">
        <v>177</v>
      </c>
      <c r="C14" s="11">
        <v>15.733536</v>
      </c>
      <c r="D14" s="11">
        <v>15.733536</v>
      </c>
      <c r="E14" s="11"/>
    </row>
    <row r="15" spans="1:5" s="1" customFormat="1" ht="21" customHeight="1">
      <c r="A15" s="15" t="s">
        <v>178</v>
      </c>
      <c r="B15" s="15" t="s">
        <v>179</v>
      </c>
      <c r="C15" s="11">
        <v>0.303193</v>
      </c>
      <c r="D15" s="11">
        <v>0.303193</v>
      </c>
      <c r="E15" s="11"/>
    </row>
    <row r="16" spans="1:5" s="1" customFormat="1" ht="21" customHeight="1">
      <c r="A16" s="15" t="s">
        <v>180</v>
      </c>
      <c r="B16" s="15" t="s">
        <v>181</v>
      </c>
      <c r="C16" s="11">
        <v>29.696976</v>
      </c>
      <c r="D16" s="11">
        <v>29.696976</v>
      </c>
      <c r="E16" s="11"/>
    </row>
    <row r="17" spans="1:5" s="1" customFormat="1" ht="21" customHeight="1">
      <c r="A17" s="15" t="s">
        <v>182</v>
      </c>
      <c r="B17" s="15" t="s">
        <v>183</v>
      </c>
      <c r="C17" s="11">
        <v>5377.970747</v>
      </c>
      <c r="D17" s="11">
        <v>5377.970747</v>
      </c>
      <c r="E17" s="11"/>
    </row>
    <row r="18" spans="1:5" s="1" customFormat="1" ht="21" customHeight="1">
      <c r="A18" s="14" t="s">
        <v>184</v>
      </c>
      <c r="B18" s="14" t="s">
        <v>185</v>
      </c>
      <c r="C18" s="9">
        <v>328.603204</v>
      </c>
      <c r="D18" s="9"/>
      <c r="E18" s="9">
        <v>328.603204</v>
      </c>
    </row>
    <row r="19" spans="1:5" s="1" customFormat="1" ht="21" customHeight="1">
      <c r="A19" s="15" t="s">
        <v>186</v>
      </c>
      <c r="B19" s="15" t="s">
        <v>187</v>
      </c>
      <c r="C19" s="11">
        <v>17.92</v>
      </c>
      <c r="D19" s="11"/>
      <c r="E19" s="11">
        <v>17.92</v>
      </c>
    </row>
    <row r="20" spans="1:5" s="1" customFormat="1" ht="21" customHeight="1">
      <c r="A20" s="15" t="s">
        <v>188</v>
      </c>
      <c r="B20" s="15" t="s">
        <v>189</v>
      </c>
      <c r="C20" s="11">
        <v>0.6</v>
      </c>
      <c r="D20" s="11"/>
      <c r="E20" s="11">
        <v>0.6</v>
      </c>
    </row>
    <row r="21" spans="1:5" s="1" customFormat="1" ht="21" customHeight="1">
      <c r="A21" s="15" t="s">
        <v>190</v>
      </c>
      <c r="B21" s="15" t="s">
        <v>191</v>
      </c>
      <c r="C21" s="11">
        <v>10</v>
      </c>
      <c r="D21" s="11"/>
      <c r="E21" s="11">
        <v>10</v>
      </c>
    </row>
    <row r="22" spans="1:5" s="1" customFormat="1" ht="21" customHeight="1">
      <c r="A22" s="15" t="s">
        <v>192</v>
      </c>
      <c r="B22" s="15" t="s">
        <v>193</v>
      </c>
      <c r="C22" s="11">
        <v>5.5</v>
      </c>
      <c r="D22" s="11"/>
      <c r="E22" s="11">
        <v>5.5</v>
      </c>
    </row>
    <row r="23" spans="1:5" s="1" customFormat="1" ht="21" customHeight="1">
      <c r="A23" s="15" t="s">
        <v>194</v>
      </c>
      <c r="B23" s="15" t="s">
        <v>195</v>
      </c>
      <c r="C23" s="11">
        <v>6</v>
      </c>
      <c r="D23" s="11"/>
      <c r="E23" s="11">
        <v>6</v>
      </c>
    </row>
    <row r="24" spans="1:5" s="1" customFormat="1" ht="21" customHeight="1">
      <c r="A24" s="15" t="s">
        <v>196</v>
      </c>
      <c r="B24" s="15" t="s">
        <v>197</v>
      </c>
      <c r="C24" s="11">
        <v>17.6</v>
      </c>
      <c r="D24" s="11"/>
      <c r="E24" s="11">
        <v>17.6</v>
      </c>
    </row>
    <row r="25" spans="1:5" s="1" customFormat="1" ht="21" customHeight="1">
      <c r="A25" s="15" t="s">
        <v>198</v>
      </c>
      <c r="B25" s="15" t="s">
        <v>199</v>
      </c>
      <c r="C25" s="11">
        <v>24.3</v>
      </c>
      <c r="D25" s="11"/>
      <c r="E25" s="11">
        <v>24.3</v>
      </c>
    </row>
    <row r="26" spans="1:5" s="1" customFormat="1" ht="21" customHeight="1">
      <c r="A26" s="15" t="s">
        <v>200</v>
      </c>
      <c r="B26" s="15" t="s">
        <v>201</v>
      </c>
      <c r="C26" s="11">
        <v>53</v>
      </c>
      <c r="D26" s="11"/>
      <c r="E26" s="11">
        <v>53</v>
      </c>
    </row>
    <row r="27" spans="1:5" s="1" customFormat="1" ht="21" customHeight="1">
      <c r="A27" s="15" t="s">
        <v>202</v>
      </c>
      <c r="B27" s="15" t="s">
        <v>203</v>
      </c>
      <c r="C27" s="11">
        <v>0.94</v>
      </c>
      <c r="D27" s="11"/>
      <c r="E27" s="11">
        <v>0.94</v>
      </c>
    </row>
    <row r="28" spans="1:5" s="1" customFormat="1" ht="21" customHeight="1">
      <c r="A28" s="15" t="s">
        <v>204</v>
      </c>
      <c r="B28" s="15" t="s">
        <v>205</v>
      </c>
      <c r="C28" s="11">
        <v>0.5</v>
      </c>
      <c r="D28" s="11"/>
      <c r="E28" s="11">
        <v>0.5</v>
      </c>
    </row>
    <row r="29" spans="1:5" s="1" customFormat="1" ht="21" customHeight="1">
      <c r="A29" s="15" t="s">
        <v>206</v>
      </c>
      <c r="B29" s="15" t="s">
        <v>207</v>
      </c>
      <c r="C29" s="11">
        <v>1.5</v>
      </c>
      <c r="D29" s="11"/>
      <c r="E29" s="11">
        <v>1.5</v>
      </c>
    </row>
    <row r="30" spans="1:5" s="1" customFormat="1" ht="21" customHeight="1">
      <c r="A30" s="15" t="s">
        <v>208</v>
      </c>
      <c r="B30" s="15" t="s">
        <v>209</v>
      </c>
      <c r="C30" s="11">
        <v>4</v>
      </c>
      <c r="D30" s="11"/>
      <c r="E30" s="11">
        <v>4</v>
      </c>
    </row>
    <row r="31" spans="1:5" s="1" customFormat="1" ht="21" customHeight="1">
      <c r="A31" s="15" t="s">
        <v>210</v>
      </c>
      <c r="B31" s="15" t="s">
        <v>211</v>
      </c>
      <c r="C31" s="11">
        <v>5.9</v>
      </c>
      <c r="D31" s="11"/>
      <c r="E31" s="11">
        <v>5.9</v>
      </c>
    </row>
    <row r="32" spans="1:5" s="1" customFormat="1" ht="21" customHeight="1">
      <c r="A32" s="15" t="s">
        <v>212</v>
      </c>
      <c r="B32" s="15" t="s">
        <v>213</v>
      </c>
      <c r="C32" s="11">
        <v>60.2</v>
      </c>
      <c r="D32" s="11"/>
      <c r="E32" s="11">
        <v>60.2</v>
      </c>
    </row>
    <row r="33" spans="1:5" s="1" customFormat="1" ht="21" customHeight="1">
      <c r="A33" s="15" t="s">
        <v>214</v>
      </c>
      <c r="B33" s="15" t="s">
        <v>215</v>
      </c>
      <c r="C33" s="11">
        <v>52.397204</v>
      </c>
      <c r="D33" s="11"/>
      <c r="E33" s="11">
        <v>52.397204</v>
      </c>
    </row>
    <row r="34" spans="1:5" s="1" customFormat="1" ht="21" customHeight="1">
      <c r="A34" s="15" t="s">
        <v>216</v>
      </c>
      <c r="B34" s="15" t="s">
        <v>217</v>
      </c>
      <c r="C34" s="11">
        <v>8</v>
      </c>
      <c r="D34" s="11"/>
      <c r="E34" s="11">
        <v>8</v>
      </c>
    </row>
    <row r="35" spans="1:5" s="1" customFormat="1" ht="21" customHeight="1">
      <c r="A35" s="15" t="s">
        <v>218</v>
      </c>
      <c r="B35" s="15" t="s">
        <v>219</v>
      </c>
      <c r="C35" s="11">
        <v>25.5</v>
      </c>
      <c r="D35" s="11"/>
      <c r="E35" s="11">
        <v>25.5</v>
      </c>
    </row>
    <row r="36" spans="1:5" s="1" customFormat="1" ht="21" customHeight="1">
      <c r="A36" s="15" t="s">
        <v>220</v>
      </c>
      <c r="B36" s="15" t="s">
        <v>221</v>
      </c>
      <c r="C36" s="11">
        <v>34.746</v>
      </c>
      <c r="D36" s="11"/>
      <c r="E36" s="11">
        <v>34.746</v>
      </c>
    </row>
    <row r="37" spans="1:5" s="1" customFormat="1" ht="21" customHeight="1">
      <c r="A37" s="14" t="s">
        <v>222</v>
      </c>
      <c r="B37" s="14" t="s">
        <v>223</v>
      </c>
      <c r="C37" s="9">
        <v>79.633176</v>
      </c>
      <c r="D37" s="9">
        <v>79.633176</v>
      </c>
      <c r="E37" s="9"/>
    </row>
    <row r="38" spans="1:5" s="1" customFormat="1" ht="21" customHeight="1">
      <c r="A38" s="15" t="s">
        <v>224</v>
      </c>
      <c r="B38" s="15" t="s">
        <v>225</v>
      </c>
      <c r="C38" s="11">
        <v>14.633176</v>
      </c>
      <c r="D38" s="11">
        <v>14.633176</v>
      </c>
      <c r="E38" s="11"/>
    </row>
    <row r="39" spans="1:5" s="1" customFormat="1" ht="21" customHeight="1">
      <c r="A39" s="15" t="s">
        <v>226</v>
      </c>
      <c r="B39" s="15" t="s">
        <v>227</v>
      </c>
      <c r="C39" s="11">
        <v>0.6</v>
      </c>
      <c r="D39" s="11">
        <v>0.6</v>
      </c>
      <c r="E39" s="11"/>
    </row>
    <row r="40" spans="1:5" s="1" customFormat="1" ht="21" customHeight="1">
      <c r="A40" s="15" t="s">
        <v>228</v>
      </c>
      <c r="B40" s="15" t="s">
        <v>229</v>
      </c>
      <c r="C40" s="11">
        <v>32</v>
      </c>
      <c r="D40" s="11">
        <v>32</v>
      </c>
      <c r="E40" s="11"/>
    </row>
    <row r="41" spans="1:5" s="1" customFormat="1" ht="21" customHeight="1">
      <c r="A41" s="15" t="s">
        <v>230</v>
      </c>
      <c r="B41" s="15" t="s">
        <v>231</v>
      </c>
      <c r="C41" s="11">
        <v>32.4</v>
      </c>
      <c r="D41" s="11">
        <v>32.4</v>
      </c>
      <c r="E41" s="11"/>
    </row>
    <row r="42" s="1" customFormat="1" ht="15"/>
    <row r="43" spans="1:7" s="1" customFormat="1" ht="21" customHeight="1">
      <c r="A43" s="3"/>
      <c r="B43" s="3"/>
      <c r="C43" s="3"/>
      <c r="D43" s="3"/>
      <c r="E43" s="3"/>
      <c r="F43" s="3"/>
      <c r="G43" s="3"/>
    </row>
    <row r="44" spans="1:7" s="1" customFormat="1" ht="21" customHeight="1">
      <c r="A44" s="3"/>
      <c r="B44" s="3"/>
      <c r="C44" s="3"/>
      <c r="D44" s="3"/>
      <c r="E44" s="3"/>
      <c r="F44" s="3"/>
      <c r="G44" s="3"/>
    </row>
    <row r="45" spans="1:7" s="1" customFormat="1" ht="21" customHeight="1">
      <c r="A45" s="3"/>
      <c r="B45" s="3"/>
      <c r="C45" s="3"/>
      <c r="D45" s="3"/>
      <c r="E45" s="3"/>
      <c r="F45" s="3"/>
      <c r="G45" s="3"/>
    </row>
    <row r="46" spans="1:7" s="1" customFormat="1" ht="21" customHeight="1">
      <c r="A46" s="3"/>
      <c r="B46" s="3"/>
      <c r="C46" s="3"/>
      <c r="D46" s="3"/>
      <c r="E46" s="3"/>
      <c r="F46" s="3"/>
      <c r="G46" s="3"/>
    </row>
    <row r="47" spans="1:7" s="1" customFormat="1" ht="21" customHeight="1">
      <c r="A47" s="3"/>
      <c r="B47" s="3"/>
      <c r="C47" s="3"/>
      <c r="D47" s="3"/>
      <c r="E47" s="3"/>
      <c r="F47" s="3"/>
      <c r="G47" s="3"/>
    </row>
    <row r="48" spans="1:7" s="1" customFormat="1" ht="21" customHeight="1">
      <c r="A48" s="3"/>
      <c r="B48" s="3"/>
      <c r="C48" s="3"/>
      <c r="D48" s="3"/>
      <c r="E48" s="3"/>
      <c r="F48" s="3"/>
      <c r="G48" s="3"/>
    </row>
    <row r="49" spans="1:7" s="1" customFormat="1" ht="21" customHeight="1">
      <c r="A49" s="3"/>
      <c r="B49" s="3"/>
      <c r="C49" s="3"/>
      <c r="D49" s="3"/>
      <c r="E49" s="3"/>
      <c r="F49" s="3"/>
      <c r="G49" s="3"/>
    </row>
    <row r="50" spans="1:7" s="1" customFormat="1" ht="21" customHeight="1">
      <c r="A50" s="3"/>
      <c r="B50" s="3"/>
      <c r="C50" s="3"/>
      <c r="D50" s="3"/>
      <c r="E50" s="3"/>
      <c r="F50" s="3"/>
      <c r="G50" s="3"/>
    </row>
    <row r="51" spans="1:7" s="1" customFormat="1" ht="15">
      <c r="A51" s="3"/>
      <c r="B51" s="3"/>
      <c r="C51" s="3"/>
      <c r="D51" s="3"/>
      <c r="E51" s="3"/>
      <c r="F51" s="3"/>
      <c r="G51" s="3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5902777777777778" right="0.5902777777777778" top="0.7868055555555555" bottom="0.5902777777777778" header="0.5" footer="0.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"/>
  <sheetViews>
    <sheetView showGridLines="0" workbookViewId="0" topLeftCell="A1">
      <selection activeCell="H27" sqref="H27"/>
    </sheetView>
  </sheetViews>
  <sheetFormatPr defaultColWidth="9.140625" defaultRowHeight="12.75" customHeight="1"/>
  <cols>
    <col min="1" max="1" width="22.8515625" style="1" customWidth="1"/>
    <col min="2" max="2" width="17.140625" style="1" customWidth="1"/>
    <col min="3" max="3" width="21.421875" style="1" customWidth="1"/>
    <col min="4" max="6" width="17.140625" style="1" customWidth="1"/>
    <col min="7" max="7" width="9.140625" style="1" customWidth="1"/>
  </cols>
  <sheetData>
    <row r="1" s="1" customFormat="1" ht="18" customHeight="1">
      <c r="A1" s="2" t="s">
        <v>232</v>
      </c>
    </row>
    <row r="2" spans="1:6" s="1" customFormat="1" ht="37.5" customHeight="1">
      <c r="A2" s="4" t="s">
        <v>233</v>
      </c>
      <c r="B2" s="4"/>
      <c r="C2" s="4"/>
      <c r="D2" s="4"/>
      <c r="E2" s="4"/>
      <c r="F2" s="4"/>
    </row>
    <row r="3" spans="1:6" s="1" customFormat="1" ht="21" customHeight="1">
      <c r="A3" s="5" t="s">
        <v>57</v>
      </c>
      <c r="F3" s="13" t="s">
        <v>234</v>
      </c>
    </row>
    <row r="4" spans="1:6" s="1" customFormat="1" ht="21" customHeight="1">
      <c r="A4" s="7" t="s">
        <v>235</v>
      </c>
      <c r="B4" s="7" t="s">
        <v>236</v>
      </c>
      <c r="C4" s="6" t="s">
        <v>237</v>
      </c>
      <c r="D4" s="6"/>
      <c r="E4" s="6"/>
      <c r="F4" s="6" t="s">
        <v>238</v>
      </c>
    </row>
    <row r="5" spans="1:6" s="1" customFormat="1" ht="21" customHeight="1">
      <c r="A5" s="7"/>
      <c r="B5" s="7"/>
      <c r="C5" s="6" t="s">
        <v>62</v>
      </c>
      <c r="D5" s="6" t="s">
        <v>239</v>
      </c>
      <c r="E5" s="6" t="s">
        <v>240</v>
      </c>
      <c r="F5" s="6"/>
    </row>
    <row r="6" spans="1:6" s="1" customFormat="1" ht="21" customHeight="1">
      <c r="A6" s="11">
        <v>29.5</v>
      </c>
      <c r="B6" s="11"/>
      <c r="C6" s="11">
        <v>25.5</v>
      </c>
      <c r="D6" s="11"/>
      <c r="E6" s="11">
        <v>25.5</v>
      </c>
      <c r="F6" s="11">
        <v>4</v>
      </c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5">
    <mergeCell ref="A2:F2"/>
    <mergeCell ref="C4:E4"/>
    <mergeCell ref="A4:A5"/>
    <mergeCell ref="B4:B5"/>
    <mergeCell ref="F4:F5"/>
  </mergeCells>
  <printOptions horizontalCentered="1"/>
  <pageMargins left="0.5902777777777778" right="0.5902777777777778" top="0.7868055555555555" bottom="0.5902777777777778" header="0" footer="0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A1" sqref="A1"/>
    </sheetView>
  </sheetViews>
  <sheetFormatPr defaultColWidth="9.140625" defaultRowHeight="12.75" customHeight="1"/>
  <cols>
    <col min="1" max="1" width="21.421875" style="1" customWidth="1"/>
    <col min="2" max="2" width="25.7109375" style="1" customWidth="1"/>
    <col min="3" max="5" width="22.8515625" style="1" customWidth="1"/>
    <col min="6" max="8" width="9.140625" style="1" customWidth="1"/>
  </cols>
  <sheetData>
    <row r="1" spans="1:7" s="1" customFormat="1" ht="16.5" customHeight="1">
      <c r="A1" s="2" t="s">
        <v>241</v>
      </c>
      <c r="B1" s="3"/>
      <c r="C1" s="3"/>
      <c r="D1" s="3"/>
      <c r="E1" s="3"/>
      <c r="F1" s="3"/>
      <c r="G1" s="3"/>
    </row>
    <row r="2" spans="1:7" s="1" customFormat="1" ht="37.5" customHeight="1">
      <c r="A2" s="4" t="s">
        <v>242</v>
      </c>
      <c r="B2" s="4"/>
      <c r="C2" s="4"/>
      <c r="D2" s="4"/>
      <c r="E2" s="4"/>
      <c r="F2" s="3"/>
      <c r="G2" s="3"/>
    </row>
    <row r="3" spans="1:7" s="1" customFormat="1" ht="21" customHeight="1">
      <c r="A3" s="5" t="s">
        <v>57</v>
      </c>
      <c r="C3" s="3"/>
      <c r="D3" s="3"/>
      <c r="E3" s="13" t="s">
        <v>3</v>
      </c>
      <c r="F3" s="3"/>
      <c r="G3" s="3"/>
    </row>
    <row r="4" spans="1:7" s="1" customFormat="1" ht="21" customHeight="1">
      <c r="A4" s="6" t="s">
        <v>92</v>
      </c>
      <c r="B4" s="6" t="s">
        <v>93</v>
      </c>
      <c r="C4" s="6" t="s">
        <v>243</v>
      </c>
      <c r="D4" s="6"/>
      <c r="E4" s="6"/>
      <c r="F4" s="3"/>
      <c r="G4" s="3"/>
    </row>
    <row r="5" spans="1:7" s="1" customFormat="1" ht="21" customHeight="1">
      <c r="A5" s="6"/>
      <c r="B5" s="6"/>
      <c r="C5" s="6" t="s">
        <v>60</v>
      </c>
      <c r="D5" s="6" t="s">
        <v>94</v>
      </c>
      <c r="E5" s="6" t="s">
        <v>95</v>
      </c>
      <c r="F5" s="3"/>
      <c r="G5" s="3"/>
    </row>
    <row r="6" spans="1:7" s="1" customFormat="1" ht="21" customHeight="1">
      <c r="A6" s="3"/>
      <c r="B6" s="3"/>
      <c r="C6" s="3"/>
      <c r="D6" s="3"/>
      <c r="E6" s="3"/>
      <c r="F6" s="3"/>
      <c r="G6" s="3"/>
    </row>
    <row r="7" spans="1:7" s="1" customFormat="1" ht="21" customHeight="1">
      <c r="A7" s="3"/>
      <c r="B7" s="3"/>
      <c r="C7" s="3"/>
      <c r="D7" s="3"/>
      <c r="E7" s="3"/>
      <c r="F7" s="3"/>
      <c r="G7" s="3"/>
    </row>
    <row r="8" spans="1:7" s="1" customFormat="1" ht="21" customHeight="1">
      <c r="A8" s="3"/>
      <c r="B8" s="3"/>
      <c r="C8" s="3"/>
      <c r="D8" s="3"/>
      <c r="E8" s="3"/>
      <c r="F8" s="3"/>
      <c r="G8" s="3"/>
    </row>
    <row r="9" spans="1:7" s="1" customFormat="1" ht="21" customHeight="1">
      <c r="A9" s="3"/>
      <c r="B9" s="3"/>
      <c r="C9" s="3"/>
      <c r="D9" s="3"/>
      <c r="E9" s="3"/>
      <c r="F9" s="3"/>
      <c r="G9" s="3"/>
    </row>
    <row r="10" spans="1:7" s="1" customFormat="1" ht="21" customHeight="1">
      <c r="A10" s="3"/>
      <c r="B10" s="3"/>
      <c r="C10" s="3"/>
      <c r="D10" s="3"/>
      <c r="E10" s="3"/>
      <c r="F10" s="3"/>
      <c r="G10" s="3"/>
    </row>
    <row r="11" spans="1:7" s="1" customFormat="1" ht="21" customHeight="1">
      <c r="A11" s="3"/>
      <c r="B11" s="3"/>
      <c r="C11" s="3"/>
      <c r="D11" s="3"/>
      <c r="E11" s="3"/>
      <c r="F11" s="3"/>
      <c r="G11" s="3"/>
    </row>
    <row r="12" spans="1:7" s="1" customFormat="1" ht="21" customHeight="1">
      <c r="A12" s="3"/>
      <c r="B12" s="3"/>
      <c r="C12" s="3"/>
      <c r="D12" s="3"/>
      <c r="E12" s="3"/>
      <c r="F12" s="3"/>
      <c r="G12" s="3"/>
    </row>
    <row r="13" spans="1:7" s="1" customFormat="1" ht="21" customHeight="1">
      <c r="A13" s="3"/>
      <c r="B13" s="3"/>
      <c r="C13" s="3"/>
      <c r="D13" s="3"/>
      <c r="E13" s="3"/>
      <c r="F13" s="3"/>
      <c r="G13" s="3"/>
    </row>
    <row r="14" spans="1:7" s="1" customFormat="1" ht="15">
      <c r="A14" s="3"/>
      <c r="B14" s="3"/>
      <c r="C14" s="3"/>
      <c r="D14" s="3"/>
      <c r="E14" s="3"/>
      <c r="F14" s="3"/>
      <c r="G14" s="3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E2"/>
    <mergeCell ref="C4:E4"/>
    <mergeCell ref="A4:A5"/>
    <mergeCell ref="B4:B5"/>
  </mergeCells>
  <printOptions horizontalCentered="1"/>
  <pageMargins left="0.5902777777777778" right="0.5902777777777778" top="0.7868055555555555" bottom="0.5902777777777778" header="0" footer="0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1">
      <selection activeCell="M5" sqref="M5"/>
    </sheetView>
  </sheetViews>
  <sheetFormatPr defaultColWidth="9.140625" defaultRowHeight="12.75" customHeight="1"/>
  <cols>
    <col min="1" max="1" width="12.8515625" style="1" customWidth="1"/>
    <col min="2" max="2" width="24.57421875" style="1" customWidth="1"/>
    <col min="3" max="5" width="12.421875" style="1" customWidth="1"/>
    <col min="6" max="6" width="6.8515625" style="1" customWidth="1"/>
    <col min="7" max="8" width="12.421875" style="1" customWidth="1"/>
    <col min="9" max="9" width="7.7109375" style="1" customWidth="1"/>
    <col min="10" max="10" width="10.8515625" style="1" customWidth="1"/>
    <col min="11" max="11" width="12.421875" style="1" customWidth="1"/>
    <col min="12" max="12" width="9.140625" style="1" customWidth="1"/>
  </cols>
  <sheetData>
    <row r="1" spans="1:11" s="1" customFormat="1" ht="20.25" customHeight="1">
      <c r="A1" s="2" t="s">
        <v>244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37.5" customHeight="1">
      <c r="A2" s="4" t="s">
        <v>245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1" customFormat="1" ht="21" customHeight="1">
      <c r="A3" s="5" t="s">
        <v>57</v>
      </c>
      <c r="C3" s="3"/>
      <c r="D3" s="3"/>
      <c r="E3" s="3"/>
      <c r="F3" s="3"/>
      <c r="G3" s="3"/>
      <c r="H3" s="3"/>
      <c r="I3" s="3"/>
      <c r="J3" s="3"/>
      <c r="K3" s="13" t="s">
        <v>3</v>
      </c>
    </row>
    <row r="4" spans="1:11" s="1" customFormat="1" ht="21" customHeight="1">
      <c r="A4" s="6" t="s">
        <v>246</v>
      </c>
      <c r="B4" s="6" t="s">
        <v>247</v>
      </c>
      <c r="C4" s="6" t="s">
        <v>60</v>
      </c>
      <c r="D4" s="7" t="s">
        <v>248</v>
      </c>
      <c r="E4" s="7"/>
      <c r="F4" s="7"/>
      <c r="G4" s="7" t="s">
        <v>249</v>
      </c>
      <c r="H4" s="7"/>
      <c r="I4" s="7"/>
      <c r="J4" s="7" t="s">
        <v>66</v>
      </c>
      <c r="K4" s="7" t="s">
        <v>72</v>
      </c>
    </row>
    <row r="5" spans="1:11" s="1" customFormat="1" ht="42" customHeight="1">
      <c r="A5" s="6"/>
      <c r="B5" s="6"/>
      <c r="C5" s="6"/>
      <c r="D5" s="7" t="s">
        <v>63</v>
      </c>
      <c r="E5" s="7" t="s">
        <v>64</v>
      </c>
      <c r="F5" s="7" t="s">
        <v>65</v>
      </c>
      <c r="G5" s="7" t="s">
        <v>63</v>
      </c>
      <c r="H5" s="7" t="s">
        <v>64</v>
      </c>
      <c r="I5" s="7" t="s">
        <v>65</v>
      </c>
      <c r="J5" s="7"/>
      <c r="K5" s="7"/>
    </row>
    <row r="6" spans="1:11" s="1" customFormat="1" ht="28.5" customHeight="1">
      <c r="A6" s="8" t="s">
        <v>73</v>
      </c>
      <c r="B6" s="8" t="s">
        <v>60</v>
      </c>
      <c r="C6" s="9">
        <f aca="true" t="shared" si="0" ref="C6:C12">E6+F6+G6+H6+I6+J6+K6+L6</f>
        <v>3857.145131</v>
      </c>
      <c r="D6" s="9">
        <v>2754.7348</v>
      </c>
      <c r="E6" s="9"/>
      <c r="F6" s="9"/>
      <c r="G6" s="9"/>
      <c r="H6" s="9"/>
      <c r="I6" s="9"/>
      <c r="J6" s="9"/>
      <c r="K6" s="9">
        <v>3857.145131</v>
      </c>
    </row>
    <row r="7" spans="1:11" s="1" customFormat="1" ht="28.5" customHeight="1">
      <c r="A7" s="10" t="s">
        <v>250</v>
      </c>
      <c r="B7" s="10" t="s">
        <v>251</v>
      </c>
      <c r="C7" s="11">
        <f t="shared" si="0"/>
        <v>75.879577</v>
      </c>
      <c r="D7" s="11">
        <v>264.13</v>
      </c>
      <c r="E7" s="11"/>
      <c r="F7" s="11"/>
      <c r="G7" s="11"/>
      <c r="H7" s="11"/>
      <c r="I7" s="11"/>
      <c r="J7" s="11"/>
      <c r="K7" s="11">
        <v>75.879577</v>
      </c>
    </row>
    <row r="8" spans="1:11" s="1" customFormat="1" ht="28.5" customHeight="1">
      <c r="A8" s="10" t="s">
        <v>252</v>
      </c>
      <c r="B8" s="10" t="s">
        <v>253</v>
      </c>
      <c r="C8" s="11"/>
      <c r="D8" s="11">
        <v>30.1</v>
      </c>
      <c r="E8" s="11"/>
      <c r="F8" s="11"/>
      <c r="G8" s="11"/>
      <c r="H8" s="11"/>
      <c r="I8" s="11"/>
      <c r="J8" s="11"/>
      <c r="K8" s="11"/>
    </row>
    <row r="9" spans="1:11" s="1" customFormat="1" ht="28.5" customHeight="1">
      <c r="A9" s="10" t="s">
        <v>250</v>
      </c>
      <c r="B9" s="10" t="s">
        <v>251</v>
      </c>
      <c r="C9" s="11"/>
      <c r="D9" s="11">
        <v>40</v>
      </c>
      <c r="E9" s="11"/>
      <c r="F9" s="11"/>
      <c r="G9" s="11"/>
      <c r="H9" s="11"/>
      <c r="I9" s="11"/>
      <c r="J9" s="11"/>
      <c r="K9" s="11"/>
    </row>
    <row r="10" spans="1:11" s="1" customFormat="1" ht="28.5" customHeight="1">
      <c r="A10" s="10" t="s">
        <v>252</v>
      </c>
      <c r="B10" s="10" t="s">
        <v>253</v>
      </c>
      <c r="C10" s="11">
        <f t="shared" si="0"/>
        <v>256.908401</v>
      </c>
      <c r="D10" s="11"/>
      <c r="E10" s="11"/>
      <c r="F10" s="11"/>
      <c r="G10" s="11"/>
      <c r="H10" s="11"/>
      <c r="I10" s="11"/>
      <c r="J10" s="11"/>
      <c r="K10" s="11">
        <v>256.908401</v>
      </c>
    </row>
    <row r="11" spans="1:11" s="1" customFormat="1" ht="28.5" customHeight="1">
      <c r="A11" s="10" t="s">
        <v>250</v>
      </c>
      <c r="B11" s="10" t="s">
        <v>251</v>
      </c>
      <c r="C11" s="11">
        <f t="shared" si="0"/>
        <v>2392.30728</v>
      </c>
      <c r="D11" s="11">
        <v>986.6</v>
      </c>
      <c r="E11" s="11"/>
      <c r="F11" s="11"/>
      <c r="G11" s="11"/>
      <c r="H11" s="11"/>
      <c r="I11" s="11"/>
      <c r="J11" s="11"/>
      <c r="K11" s="11">
        <v>2392.30728</v>
      </c>
    </row>
    <row r="12" spans="1:11" s="1" customFormat="1" ht="28.5" customHeight="1">
      <c r="A12" s="10" t="s">
        <v>252</v>
      </c>
      <c r="B12" s="10" t="s">
        <v>254</v>
      </c>
      <c r="C12" s="11">
        <f t="shared" si="0"/>
        <v>969.82</v>
      </c>
      <c r="D12" s="11"/>
      <c r="E12" s="11"/>
      <c r="F12" s="11"/>
      <c r="G12" s="11"/>
      <c r="H12" s="11"/>
      <c r="I12" s="11"/>
      <c r="J12" s="11"/>
      <c r="K12" s="11">
        <v>969.82</v>
      </c>
    </row>
    <row r="13" spans="1:11" s="1" customFormat="1" ht="28.5" customHeight="1">
      <c r="A13" s="10" t="s">
        <v>250</v>
      </c>
      <c r="B13" s="10" t="s">
        <v>251</v>
      </c>
      <c r="C13" s="11"/>
      <c r="D13" s="11">
        <v>20</v>
      </c>
      <c r="E13" s="11"/>
      <c r="F13" s="11"/>
      <c r="G13" s="11"/>
      <c r="H13" s="11"/>
      <c r="I13" s="11"/>
      <c r="J13" s="11"/>
      <c r="K13" s="11"/>
    </row>
    <row r="14" spans="1:11" s="1" customFormat="1" ht="28.5" customHeight="1">
      <c r="A14" s="10" t="s">
        <v>252</v>
      </c>
      <c r="B14" s="10" t="s">
        <v>253</v>
      </c>
      <c r="C14" s="11">
        <f>E14+F14+G14+H14+I14+J14+K14+L14</f>
        <v>50</v>
      </c>
      <c r="D14" s="11">
        <v>560</v>
      </c>
      <c r="E14" s="11"/>
      <c r="F14" s="11"/>
      <c r="G14" s="11"/>
      <c r="H14" s="11"/>
      <c r="I14" s="11"/>
      <c r="J14" s="11"/>
      <c r="K14" s="11">
        <v>50</v>
      </c>
    </row>
    <row r="15" spans="1:11" s="1" customFormat="1" ht="28.5" customHeight="1">
      <c r="A15" s="10" t="s">
        <v>250</v>
      </c>
      <c r="B15" s="10" t="s">
        <v>251</v>
      </c>
      <c r="C15" s="11">
        <f>E15+F15+G15+H15+I15+J15+K15+L15</f>
        <v>112.229873</v>
      </c>
      <c r="D15" s="11">
        <v>29.5</v>
      </c>
      <c r="E15" s="11"/>
      <c r="F15" s="11"/>
      <c r="G15" s="11"/>
      <c r="H15" s="11"/>
      <c r="I15" s="11"/>
      <c r="J15" s="11"/>
      <c r="K15" s="11">
        <v>112.229873</v>
      </c>
    </row>
    <row r="16" spans="1:11" s="1" customFormat="1" ht="28.5" customHeight="1">
      <c r="A16" s="10" t="s">
        <v>252</v>
      </c>
      <c r="B16" s="10" t="s">
        <v>253</v>
      </c>
      <c r="C16" s="11"/>
      <c r="D16" s="11">
        <v>223.31</v>
      </c>
      <c r="E16" s="11"/>
      <c r="F16" s="11"/>
      <c r="G16" s="11"/>
      <c r="H16" s="11"/>
      <c r="I16" s="11"/>
      <c r="J16" s="11"/>
      <c r="K16" s="11"/>
    </row>
    <row r="17" spans="1:11" s="1" customFormat="1" ht="28.5" customHeight="1">
      <c r="A17" s="10" t="s">
        <v>250</v>
      </c>
      <c r="B17" s="10" t="s">
        <v>251</v>
      </c>
      <c r="C17" s="11"/>
      <c r="D17" s="11">
        <v>72.4</v>
      </c>
      <c r="E17" s="11"/>
      <c r="F17" s="11"/>
      <c r="G17" s="11"/>
      <c r="H17" s="11"/>
      <c r="I17" s="11"/>
      <c r="J17" s="11"/>
      <c r="K17" s="11"/>
    </row>
    <row r="18" spans="1:11" s="1" customFormat="1" ht="28.5" customHeight="1">
      <c r="A18" s="10" t="s">
        <v>252</v>
      </c>
      <c r="B18" s="10" t="s">
        <v>254</v>
      </c>
      <c r="C18" s="11"/>
      <c r="D18" s="11">
        <v>100</v>
      </c>
      <c r="E18" s="11"/>
      <c r="F18" s="11"/>
      <c r="G18" s="11"/>
      <c r="H18" s="11"/>
      <c r="I18" s="11"/>
      <c r="J18" s="11"/>
      <c r="K18" s="11"/>
    </row>
    <row r="19" spans="1:11" s="1" customFormat="1" ht="28.5" customHeight="1">
      <c r="A19" s="10" t="s">
        <v>250</v>
      </c>
      <c r="B19" s="10" t="s">
        <v>251</v>
      </c>
      <c r="C19" s="11"/>
      <c r="D19" s="11">
        <v>428.6948</v>
      </c>
      <c r="E19" s="11"/>
      <c r="F19" s="11"/>
      <c r="G19" s="11"/>
      <c r="H19" s="11"/>
      <c r="I19" s="11"/>
      <c r="J19" s="11"/>
      <c r="K19" s="11"/>
    </row>
    <row r="20" s="1" customFormat="1" ht="15"/>
    <row r="21" spans="1:11" s="1" customFormat="1" ht="21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s="1" customFormat="1" ht="21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s="1" customFormat="1" ht="21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s="1" customFormat="1" ht="21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s="1" customFormat="1" ht="21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s="1" customFormat="1" ht="21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s="1" customFormat="1" ht="21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s="1" customFormat="1" ht="21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 s="1" customFormat="1" ht="21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 s="1" customFormat="1" ht="21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11" s="1" customFormat="1" ht="1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</row>
  </sheetData>
  <sheetProtection sheet="1" formatCells="0" formatColumns="0" formatRows="0" insertColumns="0" insertRows="0" insertHyperlinks="0" deleteColumns="0" deleteRows="0" sort="0" autoFilter="0" pivotTables="0"/>
  <mergeCells count="8">
    <mergeCell ref="A2:K2"/>
    <mergeCell ref="D4:F4"/>
    <mergeCell ref="G4:I4"/>
    <mergeCell ref="A4:A5"/>
    <mergeCell ref="B4:B5"/>
    <mergeCell ref="C4:C5"/>
    <mergeCell ref="J4:J5"/>
    <mergeCell ref="K4:K5"/>
  </mergeCells>
  <printOptions horizontalCentered="1"/>
  <pageMargins left="0.5902777777777778" right="0.5902777777777778" top="0.7868055555555555" bottom="0.5902777777777778" header="0" footer="0"/>
  <pageSetup horizontalDpi="300" verticalDpi="3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hp-09</dc:creator>
  <cp:keywords/>
  <dc:description/>
  <cp:lastModifiedBy>HUAWEI</cp:lastModifiedBy>
  <dcterms:created xsi:type="dcterms:W3CDTF">2024-01-31T01:26:42Z</dcterms:created>
  <dcterms:modified xsi:type="dcterms:W3CDTF">2024-02-01T09:14:13Z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B4A6D319972244ECB39194C94219E401_12</vt:lpwstr>
  </property>
</Properties>
</file>