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480" firstSheet="2" activeTab="7"/>
  </bookViews>
  <sheets>
    <sheet name="1.收支总表" sheetId="1" r:id="rId1"/>
    <sheet name="2.收入总表" sheetId="2" r:id="rId2"/>
    <sheet name="3.支出总表" sheetId="3" r:id="rId3"/>
    <sheet name="4.财政拨款收支总表" sheetId="4" r:id="rId4"/>
    <sheet name="5.一般公共预算支出表" sheetId="5" r:id="rId5"/>
    <sheet name="6.基本支出" sheetId="6" r:id="rId6"/>
    <sheet name="7.三公" sheetId="7" r:id="rId7"/>
    <sheet name="8.政府性基金" sheetId="8" r:id="rId8"/>
    <sheet name="9.项目支出" sheetId="9" r:id="rId9"/>
  </sheets>
  <definedNames>
    <definedName name="_xlnm.Print_Titles" localSheetId="0">'1.收支总表'!$A:$D,'1.收支总表'!$1:$5</definedName>
  </definedNames>
  <calcPr fullCalcOnLoad="1"/>
</workbook>
</file>

<file path=xl/sharedStrings.xml><?xml version="1.0" encoding="utf-8"?>
<sst xmlns="http://schemas.openxmlformats.org/spreadsheetml/2006/main" count="340" uniqueCount="249">
  <si>
    <t>表1</t>
  </si>
  <si>
    <t>收支总表</t>
  </si>
  <si>
    <t>填报部门：</t>
  </si>
  <si>
    <t>单位：万元</t>
  </si>
  <si>
    <t>收      入</t>
  </si>
  <si>
    <t>支      出</t>
  </si>
  <si>
    <t>项    目</t>
  </si>
  <si>
    <t>预算数</t>
  </si>
  <si>
    <t>一、一般公共预算拨款收入</t>
  </si>
  <si>
    <t>一、一般公共服务支出</t>
  </si>
  <si>
    <t xml:space="preserve">    经费拨款（补助）</t>
  </si>
  <si>
    <t>二、公共安全支出</t>
  </si>
  <si>
    <t xml:space="preserve">    行政事业单位资产收益拨款</t>
  </si>
  <si>
    <t>三、教育支出</t>
  </si>
  <si>
    <t xml:space="preserve">    专项收入</t>
  </si>
  <si>
    <t>四、科学技术支出</t>
  </si>
  <si>
    <t xml:space="preserve">    其他纳入预算管理的非税拨款</t>
  </si>
  <si>
    <t>五、文化旅游体育与传媒支出</t>
  </si>
  <si>
    <t xml:space="preserve">    预算内基本建设投资</t>
  </si>
  <si>
    <t>六、社会保障和就业支出</t>
  </si>
  <si>
    <t xml:space="preserve">    中央转移支付补助</t>
  </si>
  <si>
    <t>七、卫生健康支出</t>
  </si>
  <si>
    <t>二、政府性基金预算拨款收入</t>
  </si>
  <si>
    <t>八、节能环保支出</t>
  </si>
  <si>
    <t xml:space="preserve">    政府性基金财政拨款</t>
  </si>
  <si>
    <t>九、城乡社区支出</t>
  </si>
  <si>
    <t xml:space="preserve">    中央政府性基金转移支付</t>
  </si>
  <si>
    <t>十、农林水支出</t>
  </si>
  <si>
    <t>三、国有资本经营预算拨款收入</t>
  </si>
  <si>
    <t>十一、交通运输支出</t>
  </si>
  <si>
    <t>四、财政专户管理资金收入</t>
  </si>
  <si>
    <t>十二、资源勘探工业信息等支出</t>
  </si>
  <si>
    <t>五、事业收入</t>
  </si>
  <si>
    <t>十三、商业服务业等支出</t>
  </si>
  <si>
    <t>六、事业单位经营收入</t>
  </si>
  <si>
    <t>十四、金融支出</t>
  </si>
  <si>
    <t>七、上级补助收入</t>
  </si>
  <si>
    <t>十五、援助其他地区支出</t>
  </si>
  <si>
    <t>八、附属单位上缴收入</t>
  </si>
  <si>
    <t>十六、自然资源海洋气象等支出</t>
  </si>
  <si>
    <t>九、其他收入</t>
  </si>
  <si>
    <t>十七、住房保障支出</t>
  </si>
  <si>
    <t>十八、粮油物资储备支出</t>
  </si>
  <si>
    <t>十九、国有资本经营预算支出</t>
  </si>
  <si>
    <t>二十、灾害防治及应急管理支出</t>
  </si>
  <si>
    <t>廿一、其他支出</t>
  </si>
  <si>
    <t>廿二、债务付息支出</t>
  </si>
  <si>
    <t>廿三、债务发行费用支出</t>
  </si>
  <si>
    <t>本年收入合计</t>
  </si>
  <si>
    <t>本年支出合计</t>
  </si>
  <si>
    <t>上年结转结余</t>
  </si>
  <si>
    <t>年终结转结余</t>
  </si>
  <si>
    <t>收    入    总    计</t>
  </si>
  <si>
    <t>支    出    总    计</t>
  </si>
  <si>
    <t>备注：财政专户管理资金收入是指教育收费收入；事业收入不含教育收费收入，下同。</t>
  </si>
  <si>
    <t>表2</t>
  </si>
  <si>
    <t>收入总表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</si>
  <si>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</si>
  <si>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</si>
  <si>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</si>
  <si>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</si>
  <si>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</si>
  <si>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</si>
  <si>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</si>
  <si>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</si>
  <si>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</si>
  <si>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</si>
  <si>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</si>
  <si>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</si>
  <si>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</si>
  <si>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</si>
  <si>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</si>
  <si>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/>
  </si>
  <si>
    <t>303</t>
  </si>
  <si>
    <t>潜江市科学技术局</t>
  </si>
  <si>
    <t>　303001</t>
  </si>
  <si>
    <t>　潜江市科学技术局本级</t>
  </si>
  <si>
    <t>　303002</t>
  </si>
  <si>
    <t>　潜江市科技情报研究所</t>
  </si>
  <si>
    <t>　303003</t>
  </si>
  <si>
    <t>　潜江市科技馆</t>
  </si>
  <si>
    <t>　303005</t>
  </si>
  <si>
    <t>　潜江市高质量发展研究院</t>
  </si>
  <si>
    <t>表3</t>
  </si>
  <si>
    <t>支出总表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</si>
  <si>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</si>
  <si>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</si>
  <si>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</si>
  <si>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</si>
  <si>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</si>
  <si>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</si>
  <si>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</si>
  <si>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科学技术支出</t>
  </si>
  <si>
    <t>科学技术管理事务</t>
  </si>
  <si>
    <t>2060101</t>
  </si>
  <si>
    <t>行政运行</t>
  </si>
  <si>
    <t>2060102</t>
  </si>
  <si>
    <t>一般行政管理事务</t>
  </si>
  <si>
    <t>2060199</t>
  </si>
  <si>
    <t>其他科学技术管理事务支出</t>
  </si>
  <si>
    <t>技术研究与开发</t>
  </si>
  <si>
    <t>2060404</t>
  </si>
  <si>
    <t>科技成果转化与扩散</t>
  </si>
  <si>
    <t xml:space="preserve"> 科学技术普及</t>
  </si>
  <si>
    <t>2060705</t>
  </si>
  <si>
    <t>科技馆站</t>
  </si>
  <si>
    <t>其他科学技术支出</t>
  </si>
  <si>
    <t>科技奖励</t>
  </si>
  <si>
    <t>2069999</t>
  </si>
  <si>
    <t>表4</t>
  </si>
  <si>
    <t>财政拨款收支总表</t>
  </si>
  <si>
    <t>填报部门:</t>
  </si>
  <si>
    <t>项目</t>
  </si>
  <si>
    <t>一、本年收入</t>
  </si>
  <si>
    <t>一、本年支出</t>
  </si>
  <si>
    <t>（一）一般公共预算拨款</t>
  </si>
  <si>
    <t>（一）一般公共服务支出</t>
  </si>
  <si>
    <t>（二）公共安全支出</t>
  </si>
  <si>
    <t>（三）教育支出</t>
  </si>
  <si>
    <t>（四）科学技术支出</t>
  </si>
  <si>
    <t>（五）文化旅游体育与传媒支出</t>
  </si>
  <si>
    <t>（六）社会保障和就业支出</t>
  </si>
  <si>
    <t>（七）卫生健康支出</t>
  </si>
  <si>
    <t>（二）政府性基金预算拨款</t>
  </si>
  <si>
    <t>（八）节能环保支出</t>
  </si>
  <si>
    <t>（九）城乡社区支出</t>
  </si>
  <si>
    <t>（十）农林水支出</t>
  </si>
  <si>
    <t>（三）国有资本经营预算拨款</t>
  </si>
  <si>
    <t>（十一）交通运输支出</t>
  </si>
  <si>
    <t>二、上年结转</t>
  </si>
  <si>
    <t>（十二）资源勘探工业信息等支出</t>
  </si>
  <si>
    <t>（十三）商业服务业等支出</t>
  </si>
  <si>
    <t>（十四）金融支出</t>
  </si>
  <si>
    <t>（十五）援助其他地区支出</t>
  </si>
  <si>
    <t>（十六）自然资源海洋气象等支出</t>
  </si>
  <si>
    <t>（十七）住房保障支出</t>
  </si>
  <si>
    <t>（十八）粮油物资储备支出</t>
  </si>
  <si>
    <t>（十九）国有资本经营预算支出</t>
  </si>
  <si>
    <t>（二十）灾害防治及应急管理支出</t>
  </si>
  <si>
    <t>（廿一）其他支出</t>
  </si>
  <si>
    <t>（廿二）债务付息支出</t>
  </si>
  <si>
    <t>（廿三）债务发行费用支出</t>
  </si>
  <si>
    <t>二、年终结转结余</t>
  </si>
  <si>
    <t>收   入   总   计</t>
  </si>
  <si>
    <t>支   出   总   计</t>
  </si>
  <si>
    <t>表5</t>
  </si>
  <si>
    <t>一般公共预算支出表</t>
  </si>
  <si>
    <t>人员经费</t>
  </si>
  <si>
    <t>公用经费</t>
  </si>
  <si>
    <t>表6</t>
  </si>
  <si>
    <t>一般公共预算基本支出表</t>
  </si>
  <si>
    <t>部门预算支出经济分类科目</t>
  </si>
  <si>
    <t>本年一般公共预算基本支出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</si>
  <si>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</si>
  <si>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</si>
  <si>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</si>
  <si>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</si>
  <si>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</si>
  <si>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</si>
  <si>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</si>
  <si>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</si>
  <si>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</si>
  <si>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</si>
  <si>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</si>
  <si>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</si>
  <si>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</si>
  <si>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</si>
  <si>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</si>
  <si>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</si>
  <si>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</si>
  <si>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</si>
  <si>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</si>
  <si>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</si>
  <si>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</si>
  <si>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</si>
  <si>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</si>
  <si>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</si>
  <si>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</si>
  <si>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</si>
  <si>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</si>
  <si>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</si>
  <si>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</si>
  <si>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</si>
  <si>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</si>
  <si>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</si>
  <si>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30207</t>
  </si>
  <si>
    <t>　邮电费</t>
  </si>
  <si>
    <t>　30209</t>
  </si>
  <si>
    <t>　物业管理费</t>
  </si>
  <si>
    <t>　30211</t>
  </si>
  <si>
    <t>　差旅费</t>
  </si>
  <si>
    <t>　30213</t>
  </si>
  <si>
    <t>　维修（护）费</t>
  </si>
  <si>
    <t>　30215</t>
  </si>
  <si>
    <t>　会议费</t>
  </si>
  <si>
    <t>　30217</t>
  </si>
  <si>
    <t>　公务接待费</t>
  </si>
  <si>
    <t>　30226</t>
  </si>
  <si>
    <t>　劳务费</t>
  </si>
  <si>
    <t>　30227</t>
  </si>
  <si>
    <t>　委托业务费</t>
  </si>
  <si>
    <t>　30228</t>
  </si>
  <si>
    <t>　工会经费</t>
  </si>
  <si>
    <t>　30231</t>
  </si>
  <si>
    <t>　公务用车运行维护费</t>
  </si>
  <si>
    <t>　30239</t>
  </si>
  <si>
    <t>　其他交通费用</t>
  </si>
  <si>
    <t>　30299</t>
  </si>
  <si>
    <t>　其他商品和服务支出</t>
  </si>
  <si>
    <t>对个人和家庭的补助</t>
  </si>
  <si>
    <t>　30305</t>
  </si>
  <si>
    <t>　生活补助</t>
  </si>
  <si>
    <t>310</t>
  </si>
  <si>
    <t>资本性支出</t>
  </si>
  <si>
    <t>　31002</t>
  </si>
  <si>
    <t>　办公设备购置</t>
  </si>
  <si>
    <t>　31013</t>
  </si>
  <si>
    <t>　公务用车购置</t>
  </si>
  <si>
    <t>312</t>
  </si>
  <si>
    <t>对企业补助</t>
  </si>
  <si>
    <t>　31299</t>
  </si>
  <si>
    <t>　其他对企业补助</t>
  </si>
  <si>
    <t>表7</t>
  </si>
  <si>
    <t>一般公共预算“三公”经费支出表</t>
  </si>
  <si>
    <t xml:space="preserve">填报部门： </t>
  </si>
  <si>
    <t>单位:万元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</si>
  <si>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</si>
  <si>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</si>
  <si>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</si>
  <si>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</si>
  <si>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</si>
  <si>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</si>
  <si>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表8</t>
  </si>
  <si>
    <t>政府性基金预算支出表</t>
  </si>
  <si>
    <t>本年政府性基金预算支出</t>
  </si>
  <si>
    <t>此表以空表公开</t>
  </si>
  <si>
    <t>表9</t>
  </si>
  <si>
    <t>项目支出表</t>
  </si>
  <si>
    <t>项目分类</t>
  </si>
  <si>
    <t>项目名称</t>
  </si>
  <si>
    <t>本年拨款</t>
  </si>
  <si>
    <t>财政拨款结转结余</t>
  </si>
  <si>
    <t>潜江市科学技术局（部门）</t>
  </si>
  <si>
    <t>潜江市科学技术局本级</t>
  </si>
  <si>
    <t>其他运转类</t>
  </si>
  <si>
    <t>综合事务管理经费</t>
  </si>
  <si>
    <t>本级支出项目</t>
  </si>
  <si>
    <t>民生保障类项目</t>
  </si>
  <si>
    <t>本部门能力建设和其他项目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</si>
</sst>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#,##0.00;[Red]#,##0.0"/>
    <numFmt numFmtId="181" formatCode="0.00;[Red]0.00"/>
    <numFmt numFmtId="182" formatCode="0.00_ "/>
  </numFmts>
  <fonts count="49">
    <font>
      <sz val="10"/>
      <name val="Arial"/>
      <family val="2"/>
    </font>
    <font>
      <sz val="11"/>
      <name val="宋体"/>
      <family val="0"/>
    </font>
    <font>
      <sz val="9"/>
      <color indexed="8"/>
      <name val="黑体"/>
      <family val="3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8"/>
      <color indexed="8"/>
      <name val="宋体"/>
      <family val="0"/>
    </font>
    <font>
      <sz val="8"/>
      <color indexed="8"/>
      <name val="Calibri"/>
      <family val="2"/>
    </font>
    <font>
      <b/>
      <sz val="9"/>
      <color indexed="8"/>
      <name val="宋体"/>
      <family val="0"/>
    </font>
    <font>
      <b/>
      <sz val="9"/>
      <name val="宋体"/>
      <family val="0"/>
    </font>
    <font>
      <sz val="9"/>
      <color indexed="8"/>
      <name val="宋体"/>
      <family val="0"/>
    </font>
    <font>
      <sz val="11"/>
      <color indexed="8"/>
      <name val="Calibri"/>
      <family val="2"/>
    </font>
    <font>
      <b/>
      <sz val="11"/>
      <color indexed="8"/>
      <name val="宋体"/>
      <family val="0"/>
    </font>
    <font>
      <b/>
      <sz val="8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0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4" applyNumberFormat="0" applyAlignment="0" applyProtection="0"/>
    <xf numFmtId="0" fontId="39" fillId="4" borderId="5" applyNumberFormat="0" applyAlignment="0" applyProtection="0"/>
    <xf numFmtId="0" fontId="40" fillId="4" borderId="4" applyNumberFormat="0" applyAlignment="0" applyProtection="0"/>
    <xf numFmtId="0" fontId="41" fillId="5" borderId="6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7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NumberFormat="1" applyFont="1" applyBorder="1" applyAlignment="1" applyProtection="1">
      <alignment horizontal="center" vertical="center"/>
      <protection/>
    </xf>
    <xf numFmtId="0" fontId="5" fillId="0" borderId="0" xfId="0" applyNumberFormat="1" applyFont="1" applyBorder="1" applyAlignment="1" applyProtection="1">
      <alignment vertical="center"/>
      <protection/>
    </xf>
    <xf numFmtId="0" fontId="6" fillId="0" borderId="0" xfId="0" applyNumberFormat="1" applyFont="1" applyBorder="1" applyAlignment="1" applyProtection="1">
      <alignment/>
      <protection/>
    </xf>
    <xf numFmtId="0" fontId="5" fillId="0" borderId="0" xfId="0" applyNumberFormat="1" applyFont="1" applyBorder="1" applyAlignment="1" applyProtection="1">
      <alignment horizontal="center" vertical="center"/>
      <protection/>
    </xf>
    <xf numFmtId="0" fontId="7" fillId="0" borderId="9" xfId="0" applyNumberFormat="1" applyFont="1" applyBorder="1" applyAlignment="1" applyProtection="1">
      <alignment horizontal="center" vertical="center"/>
      <protection/>
    </xf>
    <xf numFmtId="0" fontId="7" fillId="0" borderId="9" xfId="0" applyNumberFormat="1" applyFont="1" applyBorder="1" applyAlignment="1" applyProtection="1">
      <alignment horizontal="center" vertical="center" wrapText="1"/>
      <protection/>
    </xf>
    <xf numFmtId="0" fontId="8" fillId="0" borderId="9" xfId="0" applyNumberFormat="1" applyFont="1" applyBorder="1" applyAlignment="1" applyProtection="1">
      <alignment horizontal="left" vertical="center" wrapText="1"/>
      <protection/>
    </xf>
    <xf numFmtId="4" fontId="8" fillId="0" borderId="9" xfId="0" applyNumberFormat="1" applyFont="1" applyBorder="1" applyAlignment="1" applyProtection="1">
      <alignment horizontal="right" vertical="center"/>
      <protection/>
    </xf>
    <xf numFmtId="0" fontId="9" fillId="0" borderId="9" xfId="0" applyFont="1" applyFill="1" applyBorder="1" applyAlignment="1" applyProtection="1">
      <alignment horizontal="left" vertical="center" wrapText="1"/>
      <protection/>
    </xf>
    <xf numFmtId="4" fontId="9" fillId="0" borderId="9" xfId="0" applyNumberFormat="1" applyFont="1" applyBorder="1" applyAlignment="1" applyProtection="1">
      <alignment horizontal="right" vertical="center"/>
      <protection/>
    </xf>
    <xf numFmtId="0" fontId="9" fillId="0" borderId="9" xfId="0" applyNumberFormat="1" applyFont="1" applyBorder="1" applyAlignment="1" applyProtection="1">
      <alignment horizontal="left" vertical="center" wrapText="1"/>
      <protection/>
    </xf>
    <xf numFmtId="0" fontId="48" fillId="0" borderId="10" xfId="0" applyFont="1" applyFill="1" applyBorder="1" applyAlignment="1">
      <alignment vertical="center" wrapText="1"/>
    </xf>
    <xf numFmtId="0" fontId="10" fillId="0" borderId="0" xfId="0" applyNumberFormat="1" applyFont="1" applyBorder="1" applyAlignment="1" applyProtection="1">
      <alignment horizontal="center" vertical="center"/>
      <protection/>
    </xf>
    <xf numFmtId="0" fontId="5" fillId="0" borderId="0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Border="1" applyAlignment="1" applyProtection="1">
      <alignment vertical="center"/>
      <protection/>
    </xf>
    <xf numFmtId="0" fontId="10" fillId="0" borderId="0" xfId="0" applyNumberFormat="1" applyFont="1" applyBorder="1" applyAlignment="1" applyProtection="1">
      <alignment/>
      <protection/>
    </xf>
    <xf numFmtId="0" fontId="9" fillId="0" borderId="0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/>
      <protection/>
    </xf>
    <xf numFmtId="2" fontId="3" fillId="0" borderId="9" xfId="0" applyNumberFormat="1" applyFont="1" applyBorder="1" applyAlignment="1" applyProtection="1">
      <alignment horizontal="right" vertical="center"/>
      <protection/>
    </xf>
    <xf numFmtId="0" fontId="11" fillId="0" borderId="9" xfId="0" applyFont="1" applyBorder="1" applyAlignment="1" applyProtection="1">
      <alignment vertical="center"/>
      <protection/>
    </xf>
    <xf numFmtId="180" fontId="11" fillId="0" borderId="9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vertical="center"/>
      <protection/>
    </xf>
    <xf numFmtId="180" fontId="3" fillId="0" borderId="9" xfId="0" applyNumberFormat="1" applyFont="1" applyBorder="1" applyAlignment="1" applyProtection="1">
      <alignment horizontal="right" vertical="center"/>
      <protection/>
    </xf>
    <xf numFmtId="0" fontId="8" fillId="0" borderId="9" xfId="0" applyNumberFormat="1" applyFont="1" applyBorder="1" applyAlignment="1" applyProtection="1">
      <alignment vertical="center" wrapText="1"/>
      <protection/>
    </xf>
    <xf numFmtId="0" fontId="9" fillId="0" borderId="9" xfId="0" applyNumberFormat="1" applyFont="1" applyBorder="1" applyAlignment="1" applyProtection="1">
      <alignment vertical="center" wrapText="1"/>
      <protection/>
    </xf>
    <xf numFmtId="181" fontId="10" fillId="0" borderId="9" xfId="0" applyNumberFormat="1" applyFont="1" applyBorder="1" applyAlignment="1" applyProtection="1">
      <alignment horizontal="center" vertical="center"/>
      <protection/>
    </xf>
    <xf numFmtId="0" fontId="10" fillId="0" borderId="9" xfId="0" applyFont="1" applyBorder="1" applyAlignment="1" applyProtection="1">
      <alignment vertical="center"/>
      <protection/>
    </xf>
    <xf numFmtId="181" fontId="10" fillId="0" borderId="9" xfId="0" applyNumberFormat="1" applyFont="1" applyFill="1" applyBorder="1" applyAlignment="1" applyProtection="1">
      <alignment horizontal="center" vertical="center"/>
      <protection/>
    </xf>
    <xf numFmtId="0" fontId="10" fillId="0" borderId="9" xfId="0" applyFont="1" applyFill="1" applyBorder="1" applyAlignment="1" applyProtection="1">
      <alignment horizontal="right" vertical="center"/>
      <protection/>
    </xf>
    <xf numFmtId="0" fontId="10" fillId="0" borderId="9" xfId="0" applyFont="1" applyFill="1" applyBorder="1" applyAlignment="1" applyProtection="1">
      <alignment vertical="center"/>
      <protection/>
    </xf>
    <xf numFmtId="0" fontId="10" fillId="0" borderId="9" xfId="0" applyFont="1" applyBorder="1" applyAlignment="1" applyProtection="1">
      <alignment horizontal="right" vertical="center"/>
      <protection/>
    </xf>
    <xf numFmtId="0" fontId="3" fillId="0" borderId="0" xfId="0" applyNumberFormat="1" applyFont="1" applyBorder="1" applyAlignment="1" applyProtection="1">
      <alignment vertical="center"/>
      <protection/>
    </xf>
    <xf numFmtId="0" fontId="4" fillId="0" borderId="0" xfId="0" applyNumberFormat="1" applyFont="1" applyBorder="1" applyAlignment="1" applyProtection="1">
      <alignment vertical="center"/>
      <protection/>
    </xf>
    <xf numFmtId="0" fontId="9" fillId="0" borderId="0" xfId="0" applyNumberFormat="1" applyFont="1" applyBorder="1" applyAlignment="1" applyProtection="1">
      <alignment horizontal="left" vertical="center"/>
      <protection/>
    </xf>
    <xf numFmtId="0" fontId="12" fillId="0" borderId="9" xfId="0" applyNumberFormat="1" applyFont="1" applyBorder="1" applyAlignment="1" applyProtection="1">
      <alignment horizontal="center" vertical="center"/>
      <protection/>
    </xf>
    <xf numFmtId="0" fontId="5" fillId="0" borderId="9" xfId="0" applyNumberFormat="1" applyFont="1" applyBorder="1" applyAlignment="1" applyProtection="1">
      <alignment vertical="center"/>
      <protection/>
    </xf>
    <xf numFmtId="4" fontId="5" fillId="0" borderId="9" xfId="0" applyNumberFormat="1" applyFont="1" applyBorder="1" applyAlignment="1" applyProtection="1">
      <alignment horizontal="right" vertical="center"/>
      <protection/>
    </xf>
    <xf numFmtId="4" fontId="5" fillId="0" borderId="9" xfId="0" applyNumberFormat="1" applyFont="1" applyBorder="1" applyAlignment="1" applyProtection="1">
      <alignment vertical="center"/>
      <protection/>
    </xf>
    <xf numFmtId="0" fontId="10" fillId="0" borderId="9" xfId="0" applyNumberFormat="1" applyFont="1" applyBorder="1" applyAlignment="1" applyProtection="1">
      <alignment/>
      <protection/>
    </xf>
    <xf numFmtId="0" fontId="12" fillId="0" borderId="9" xfId="0" applyNumberFormat="1" applyFont="1" applyBorder="1" applyAlignment="1" applyProtection="1">
      <alignment vertical="center"/>
      <protection/>
    </xf>
    <xf numFmtId="4" fontId="12" fillId="0" borderId="9" xfId="0" applyNumberFormat="1" applyFont="1" applyBorder="1" applyAlignment="1" applyProtection="1">
      <alignment horizontal="right" vertical="center"/>
      <protection/>
    </xf>
    <xf numFmtId="0" fontId="8" fillId="0" borderId="9" xfId="0" applyNumberFormat="1" applyFont="1" applyBorder="1" applyAlignment="1" applyProtection="1">
      <alignment horizontal="right" vertical="center"/>
      <protection/>
    </xf>
    <xf numFmtId="0" fontId="9" fillId="0" borderId="9" xfId="0" applyNumberFormat="1" applyFont="1" applyBorder="1" applyAlignment="1" applyProtection="1">
      <alignment horizontal="right" vertical="center"/>
      <protection/>
    </xf>
    <xf numFmtId="0" fontId="10" fillId="0" borderId="0" xfId="0" applyFont="1" applyFill="1" applyBorder="1" applyAlignment="1" applyProtection="1">
      <alignment/>
      <protection/>
    </xf>
    <xf numFmtId="182" fontId="0" fillId="0" borderId="0" xfId="0" applyNumberFormat="1" applyAlignment="1">
      <alignment/>
    </xf>
    <xf numFmtId="0" fontId="3" fillId="0" borderId="0" xfId="0" applyNumberFormat="1" applyFont="1" applyBorder="1" applyAlignment="1" applyProtection="1">
      <alignment horizontal="right" vertical="center" wrapText="1"/>
      <protection/>
    </xf>
    <xf numFmtId="182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NumberFormat="1" applyFont="1" applyBorder="1" applyAlignment="1" applyProtection="1">
      <alignment horizontal="right" vertical="center"/>
      <protection/>
    </xf>
    <xf numFmtId="0" fontId="4" fillId="0" borderId="0" xfId="0" applyNumberFormat="1" applyFont="1" applyBorder="1" applyAlignment="1" applyProtection="1">
      <alignment horizontal="center" vertical="center" wrapText="1"/>
      <protection/>
    </xf>
    <xf numFmtId="182" fontId="4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NumberFormat="1" applyFont="1" applyBorder="1" applyAlignment="1" applyProtection="1">
      <alignment wrapText="1"/>
      <protection/>
    </xf>
    <xf numFmtId="182" fontId="5" fillId="0" borderId="0" xfId="0" applyNumberFormat="1" applyFont="1" applyBorder="1" applyAlignment="1" applyProtection="1">
      <alignment horizontal="right" vertical="center"/>
      <protection/>
    </xf>
    <xf numFmtId="182" fontId="7" fillId="0" borderId="9" xfId="0" applyNumberFormat="1" applyFont="1" applyBorder="1" applyAlignment="1" applyProtection="1">
      <alignment horizontal="center" vertical="center"/>
      <protection/>
    </xf>
    <xf numFmtId="0" fontId="7" fillId="0" borderId="9" xfId="0" applyNumberFormat="1" applyFont="1" applyBorder="1" applyAlignment="1" applyProtection="1">
      <alignment horizontal="right" vertical="center"/>
      <protection/>
    </xf>
    <xf numFmtId="0" fontId="11" fillId="0" borderId="9" xfId="0" applyFont="1" applyFill="1" applyBorder="1" applyAlignment="1" applyProtection="1">
      <alignment horizontal="left" vertical="center"/>
      <protection/>
    </xf>
    <xf numFmtId="2" fontId="11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9" xfId="0" applyFont="1" applyFill="1" applyBorder="1" applyAlignment="1" applyProtection="1">
      <alignment horizontal="left" vertical="center"/>
      <protection/>
    </xf>
    <xf numFmtId="2" fontId="3" fillId="0" borderId="9" xfId="0" applyNumberFormat="1" applyFont="1" applyFill="1" applyBorder="1" applyAlignment="1" applyProtection="1">
      <alignment horizontal="right" vertical="center"/>
      <protection/>
    </xf>
    <xf numFmtId="182" fontId="7" fillId="0" borderId="9" xfId="0" applyNumberFormat="1" applyFont="1" applyBorder="1" applyAlignment="1" applyProtection="1">
      <alignment horizontal="center" vertical="center" wrapText="1"/>
      <protection/>
    </xf>
    <xf numFmtId="0" fontId="2" fillId="0" borderId="0" xfId="0" applyNumberFormat="1" applyFont="1" applyBorder="1" applyAlignment="1" applyProtection="1">
      <alignment vertical="center"/>
      <protection/>
    </xf>
    <xf numFmtId="0" fontId="5" fillId="0" borderId="0" xfId="0" applyNumberFormat="1" applyFont="1" applyBorder="1" applyAlignment="1" applyProtection="1">
      <alignment horizontal="left" vertical="center"/>
      <protection/>
    </xf>
    <xf numFmtId="4" fontId="5" fillId="0" borderId="11" xfId="0" applyNumberFormat="1" applyFont="1" applyBorder="1" applyAlignment="1" applyProtection="1">
      <alignment vertical="center"/>
      <protection/>
    </xf>
    <xf numFmtId="0" fontId="5" fillId="0" borderId="12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0" fontId="5" fillId="0" borderId="13" xfId="0" applyNumberFormat="1" applyFont="1" applyBorder="1" applyAlignment="1" applyProtection="1">
      <alignment vertical="center"/>
      <protection/>
    </xf>
    <xf numFmtId="4" fontId="5" fillId="0" borderId="14" xfId="0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showZeros="0" workbookViewId="0" topLeftCell="A1">
      <selection activeCell="H20" sqref="H20"/>
    </sheetView>
  </sheetViews>
  <sheetFormatPr defaultColWidth="8.7109375" defaultRowHeight="12.75"/>
  <cols>
    <col min="1" max="1" width="34.28125" style="0" customWidth="1"/>
    <col min="2" max="2" width="21.421875" style="0" customWidth="1"/>
    <col min="3" max="3" width="34.28125" style="0" customWidth="1"/>
    <col min="4" max="4" width="21.421875" style="0" customWidth="1"/>
    <col min="5" max="5" width="8.00390625" style="0" customWidth="1"/>
  </cols>
  <sheetData>
    <row r="1" spans="1:4" ht="14.25" customHeight="1">
      <c r="A1" s="63" t="s">
        <v>0</v>
      </c>
      <c r="B1" s="17"/>
      <c r="C1" s="35"/>
      <c r="D1" s="35"/>
    </row>
    <row r="2" spans="1:4" ht="22.5" customHeight="1">
      <c r="A2" s="3" t="s">
        <v>1</v>
      </c>
      <c r="B2" s="36"/>
      <c r="C2" s="36"/>
      <c r="D2" s="36"/>
    </row>
    <row r="3" spans="1:4" ht="14.25" customHeight="1">
      <c r="A3" s="4" t="s">
        <v>2</v>
      </c>
      <c r="B3" s="5"/>
      <c r="C3" s="64"/>
      <c r="D3" s="16" t="s">
        <v>3</v>
      </c>
    </row>
    <row r="4" spans="1:4" ht="14.25" customHeight="1">
      <c r="A4" s="38" t="s">
        <v>4</v>
      </c>
      <c r="B4" s="43"/>
      <c r="C4" s="38" t="s">
        <v>5</v>
      </c>
      <c r="D4" s="43"/>
    </row>
    <row r="5" spans="1:4" ht="14.25" customHeight="1">
      <c r="A5" s="38" t="s">
        <v>6</v>
      </c>
      <c r="B5" s="38" t="s">
        <v>7</v>
      </c>
      <c r="C5" s="38" t="s">
        <v>6</v>
      </c>
      <c r="D5" s="38" t="s">
        <v>7</v>
      </c>
    </row>
    <row r="6" spans="1:4" ht="14.25" customHeight="1">
      <c r="A6" s="39" t="s">
        <v>8</v>
      </c>
      <c r="B6" s="40">
        <f>B7+B8+B9+B10+B11+B12</f>
        <v>2062.235567</v>
      </c>
      <c r="C6" s="39" t="s">
        <v>9</v>
      </c>
      <c r="D6" s="40"/>
    </row>
    <row r="7" spans="1:4" ht="14.25" customHeight="1">
      <c r="A7" s="39" t="s">
        <v>10</v>
      </c>
      <c r="B7" s="40">
        <v>2062.235567</v>
      </c>
      <c r="C7" s="39" t="s">
        <v>11</v>
      </c>
      <c r="D7" s="40"/>
    </row>
    <row r="8" spans="1:4" ht="14.25" customHeight="1">
      <c r="A8" s="39" t="s">
        <v>12</v>
      </c>
      <c r="B8" s="40"/>
      <c r="C8" s="39" t="s">
        <v>13</v>
      </c>
      <c r="D8" s="40"/>
    </row>
    <row r="9" spans="1:4" ht="14.25" customHeight="1">
      <c r="A9" s="39" t="s">
        <v>14</v>
      </c>
      <c r="B9" s="40"/>
      <c r="C9" s="39" t="s">
        <v>15</v>
      </c>
      <c r="D9" s="40">
        <v>2069.343075</v>
      </c>
    </row>
    <row r="10" spans="1:4" ht="14.25" customHeight="1">
      <c r="A10" s="39" t="s">
        <v>16</v>
      </c>
      <c r="B10" s="40"/>
      <c r="C10" s="39" t="s">
        <v>17</v>
      </c>
      <c r="D10" s="40"/>
    </row>
    <row r="11" spans="1:4" ht="14.25" customHeight="1">
      <c r="A11" s="39" t="s">
        <v>18</v>
      </c>
      <c r="B11" s="40"/>
      <c r="C11" s="39" t="s">
        <v>19</v>
      </c>
      <c r="D11" s="40"/>
    </row>
    <row r="12" spans="1:4" ht="14.25" customHeight="1">
      <c r="A12" s="39" t="s">
        <v>20</v>
      </c>
      <c r="B12" s="40"/>
      <c r="C12" s="39" t="s">
        <v>21</v>
      </c>
      <c r="D12" s="40"/>
    </row>
    <row r="13" spans="1:4" ht="14.25" customHeight="1">
      <c r="A13" s="39" t="s">
        <v>22</v>
      </c>
      <c r="B13" s="40"/>
      <c r="C13" s="39" t="s">
        <v>23</v>
      </c>
      <c r="D13" s="40"/>
    </row>
    <row r="14" spans="1:4" ht="14.25" customHeight="1">
      <c r="A14" s="39" t="s">
        <v>24</v>
      </c>
      <c r="B14" s="40"/>
      <c r="C14" s="39" t="s">
        <v>25</v>
      </c>
      <c r="D14" s="40"/>
    </row>
    <row r="15" spans="1:4" ht="14.25" customHeight="1">
      <c r="A15" s="39" t="s">
        <v>26</v>
      </c>
      <c r="B15" s="40"/>
      <c r="C15" s="39" t="s">
        <v>27</v>
      </c>
      <c r="D15" s="40"/>
    </row>
    <row r="16" spans="1:4" ht="14.25" customHeight="1">
      <c r="A16" s="39" t="s">
        <v>28</v>
      </c>
      <c r="B16" s="40"/>
      <c r="C16" s="39" t="s">
        <v>29</v>
      </c>
      <c r="D16" s="40"/>
    </row>
    <row r="17" spans="1:4" ht="14.25" customHeight="1">
      <c r="A17" s="39" t="s">
        <v>30</v>
      </c>
      <c r="B17" s="40"/>
      <c r="C17" s="39" t="s">
        <v>31</v>
      </c>
      <c r="D17" s="40"/>
    </row>
    <row r="18" spans="1:4" ht="14.25" customHeight="1">
      <c r="A18" s="39" t="s">
        <v>32</v>
      </c>
      <c r="B18" s="40"/>
      <c r="C18" s="39" t="s">
        <v>33</v>
      </c>
      <c r="D18" s="40"/>
    </row>
    <row r="19" spans="1:4" ht="14.25" customHeight="1">
      <c r="A19" s="39" t="s">
        <v>34</v>
      </c>
      <c r="B19" s="40"/>
      <c r="C19" s="39" t="s">
        <v>35</v>
      </c>
      <c r="D19" s="40"/>
    </row>
    <row r="20" spans="1:4" ht="14.25" customHeight="1">
      <c r="A20" s="39" t="s">
        <v>36</v>
      </c>
      <c r="B20" s="40"/>
      <c r="C20" s="39" t="s">
        <v>37</v>
      </c>
      <c r="D20" s="40"/>
    </row>
    <row r="21" spans="1:4" ht="14.25" customHeight="1">
      <c r="A21" s="39" t="s">
        <v>38</v>
      </c>
      <c r="B21" s="40"/>
      <c r="C21" s="39" t="s">
        <v>39</v>
      </c>
      <c r="D21" s="40"/>
    </row>
    <row r="22" spans="1:4" ht="14.25" customHeight="1">
      <c r="A22" s="39" t="s">
        <v>40</v>
      </c>
      <c r="B22" s="40"/>
      <c r="C22" s="39" t="s">
        <v>41</v>
      </c>
      <c r="D22" s="40"/>
    </row>
    <row r="23" spans="1:4" ht="14.25" customHeight="1">
      <c r="A23" s="39"/>
      <c r="B23" s="41"/>
      <c r="C23" s="39" t="s">
        <v>42</v>
      </c>
      <c r="D23" s="40"/>
    </row>
    <row r="24" spans="1:4" ht="14.25" customHeight="1">
      <c r="A24" s="39"/>
      <c r="B24" s="41"/>
      <c r="C24" s="39" t="s">
        <v>43</v>
      </c>
      <c r="D24" s="40"/>
    </row>
    <row r="25" spans="1:4" ht="14.25" customHeight="1">
      <c r="A25" s="39"/>
      <c r="B25" s="41"/>
      <c r="C25" s="39" t="s">
        <v>44</v>
      </c>
      <c r="D25" s="40"/>
    </row>
    <row r="26" spans="1:4" ht="14.25" customHeight="1">
      <c r="A26" s="39"/>
      <c r="B26" s="41"/>
      <c r="C26" s="39" t="s">
        <v>45</v>
      </c>
      <c r="D26" s="40"/>
    </row>
    <row r="27" spans="1:4" ht="14.25" customHeight="1">
      <c r="A27" s="39"/>
      <c r="B27" s="41"/>
      <c r="C27" s="39" t="s">
        <v>46</v>
      </c>
      <c r="D27" s="41"/>
    </row>
    <row r="28" spans="1:4" ht="14.25" customHeight="1">
      <c r="A28" s="39"/>
      <c r="B28" s="41"/>
      <c r="C28" s="39" t="s">
        <v>47</v>
      </c>
      <c r="D28" s="40"/>
    </row>
    <row r="29" spans="1:4" ht="14.25" customHeight="1">
      <c r="A29" s="39"/>
      <c r="B29" s="41"/>
      <c r="C29" s="39"/>
      <c r="D29" s="42"/>
    </row>
    <row r="30" spans="1:4" ht="14.25" customHeight="1">
      <c r="A30" s="39"/>
      <c r="B30" s="65"/>
      <c r="C30" s="39"/>
      <c r="D30" s="41"/>
    </row>
    <row r="31" spans="1:4" ht="14.25" customHeight="1">
      <c r="A31" s="66" t="s">
        <v>48</v>
      </c>
      <c r="B31" s="67">
        <f>B6+B13+B16+B17+B18+B19+B20+B21+B22</f>
        <v>2062.235567</v>
      </c>
      <c r="C31" s="68" t="s">
        <v>49</v>
      </c>
      <c r="D31" s="40">
        <f>D7+D8+D9+D10+D11+D12+D13+D14+D15+D16+D17+D18+D19+D20+D21+D22+D23+D24+D25+D26+D27+D28+D29+D6</f>
        <v>2069.343075</v>
      </c>
    </row>
    <row r="32" spans="1:4" ht="14.25" customHeight="1">
      <c r="A32" s="66" t="s">
        <v>50</v>
      </c>
      <c r="B32" s="67">
        <v>7.107508</v>
      </c>
      <c r="C32" s="68" t="s">
        <v>51</v>
      </c>
      <c r="D32" s="40"/>
    </row>
    <row r="33" spans="1:4" ht="14.25" customHeight="1">
      <c r="A33" s="39" t="s">
        <v>52</v>
      </c>
      <c r="B33" s="69">
        <f>B31+B32</f>
        <v>2069.343075</v>
      </c>
      <c r="C33" s="39" t="s">
        <v>53</v>
      </c>
      <c r="D33" s="40">
        <f>B33</f>
        <v>2069.343075</v>
      </c>
    </row>
    <row r="34" spans="1:4" ht="14.25" customHeight="1">
      <c r="A34" s="64" t="s">
        <v>54</v>
      </c>
      <c r="B34" s="64"/>
      <c r="C34" s="64"/>
      <c r="D34" s="64"/>
    </row>
  </sheetData>
  <sheetProtection/>
  <mergeCells count="4">
    <mergeCell ref="A2:D2"/>
    <mergeCell ref="A4:B4"/>
    <mergeCell ref="C4:D4"/>
    <mergeCell ref="A34:D34"/>
  </mergeCells>
  <printOptions horizontalCentered="1"/>
  <pageMargins left="0.5905511811023622" right="0.5905511811023622" top="0.7874015748031494" bottom="0.7086614173228346" header="0" footer="0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1"/>
  <sheetViews>
    <sheetView zoomScaleSheetLayoutView="100" workbookViewId="0" topLeftCell="A1">
      <selection activeCell="A1" sqref="A1:IV65536"/>
    </sheetView>
  </sheetViews>
  <sheetFormatPr defaultColWidth="8.8515625" defaultRowHeight="12.75"/>
  <cols>
    <col min="1" max="1" width="10.8515625" style="0" customWidth="1"/>
    <col min="2" max="2" width="20.421875" style="0" customWidth="1"/>
    <col min="3" max="4" width="9.140625" style="48" customWidth="1"/>
    <col min="5" max="5" width="10.7109375" style="0" customWidth="1"/>
    <col min="6" max="6" width="7.140625" style="0" customWidth="1"/>
    <col min="7" max="7" width="8.8515625" style="0" hidden="1" customWidth="1"/>
    <col min="8" max="13" width="7.140625" style="0" customWidth="1"/>
    <col min="14" max="14" width="7.140625" style="48" customWidth="1"/>
    <col min="15" max="16" width="7.140625" style="0" customWidth="1"/>
    <col min="17" max="17" width="8.8515625" style="0" hidden="1" customWidth="1"/>
    <col min="18" max="19" width="7.140625" style="0" customWidth="1"/>
    <col min="20" max="20" width="8.00390625" style="0" customWidth="1"/>
  </cols>
  <sheetData>
    <row r="1" spans="1:19" ht="21" customHeight="1">
      <c r="A1" s="1" t="s">
        <v>55</v>
      </c>
      <c r="B1" s="49"/>
      <c r="C1" s="50"/>
      <c r="D1" s="50"/>
      <c r="E1" s="51"/>
      <c r="F1" s="51"/>
      <c r="G1" s="51"/>
      <c r="H1" s="51"/>
      <c r="I1" s="51"/>
      <c r="J1" s="51"/>
      <c r="K1" s="51"/>
      <c r="L1" s="51"/>
      <c r="M1" s="51"/>
      <c r="N1" s="50"/>
      <c r="O1" s="51"/>
      <c r="P1" s="51"/>
      <c r="Q1" s="51"/>
      <c r="R1" s="51"/>
      <c r="S1" s="51"/>
    </row>
    <row r="2" spans="1:19" ht="38.25" customHeight="1">
      <c r="A2" s="3" t="s">
        <v>56</v>
      </c>
      <c r="B2" s="52"/>
      <c r="C2" s="53"/>
      <c r="D2" s="53"/>
      <c r="E2" s="3"/>
      <c r="F2" s="3"/>
      <c r="G2" s="3"/>
      <c r="H2" s="3"/>
      <c r="I2" s="3"/>
      <c r="J2" s="3"/>
      <c r="K2" s="3"/>
      <c r="L2" s="3"/>
      <c r="M2" s="3"/>
      <c r="N2" s="53"/>
      <c r="O2" s="3"/>
      <c r="P2" s="3"/>
      <c r="Q2" s="3"/>
      <c r="R2" s="3"/>
      <c r="S2" s="3"/>
    </row>
    <row r="3" spans="1:19" ht="21" customHeight="1">
      <c r="A3" s="4" t="s">
        <v>2</v>
      </c>
      <c r="B3" s="54"/>
      <c r="C3" s="55"/>
      <c r="D3" s="55"/>
      <c r="E3" s="16"/>
      <c r="F3" s="16"/>
      <c r="G3" s="16"/>
      <c r="H3" s="16"/>
      <c r="I3" s="16"/>
      <c r="J3" s="16"/>
      <c r="K3" s="16"/>
      <c r="L3" s="16"/>
      <c r="M3" s="16"/>
      <c r="N3" s="55"/>
      <c r="O3" s="16"/>
      <c r="P3" s="16"/>
      <c r="Q3" s="5"/>
      <c r="R3" s="16"/>
      <c r="S3" s="16" t="s">
        <v>3</v>
      </c>
    </row>
    <row r="4" spans="1:19" ht="21" customHeight="1">
      <c r="A4" s="8" t="s">
        <v>57</v>
      </c>
      <c r="B4" s="8" t="s">
        <v>58</v>
      </c>
      <c r="C4" s="56" t="s">
        <v>59</v>
      </c>
      <c r="D4" s="56" t="s">
        <v>60</v>
      </c>
      <c r="E4" s="57"/>
      <c r="F4" s="57"/>
      <c r="G4" s="57"/>
      <c r="H4" s="57"/>
      <c r="I4" s="57"/>
      <c r="J4" s="57"/>
      <c r="K4" s="57"/>
      <c r="L4" s="57"/>
      <c r="M4" s="57"/>
      <c r="N4" s="56" t="s">
        <v>50</v>
      </c>
      <c r="O4" s="57"/>
      <c r="P4" s="57"/>
      <c r="Q4" s="57"/>
      <c r="R4" s="57"/>
      <c r="S4" s="57"/>
    </row>
    <row r="5" spans="1:19" ht="43.5" customHeight="1">
      <c r="A5" s="8"/>
      <c r="B5" s="8"/>
      <c r="C5" s="56"/>
      <c r="D5" s="56" t="s">
        <v>61</v>
      </c>
      <c r="E5" s="8" t="s">
        <v>62</v>
      </c>
      <c r="F5" s="8" t="s">
        <v>63</v>
      </c>
      <c r="G5" s="8" t="s">
        <v>64</v>
      </c>
      <c r="H5" s="8" t="s">
        <v>65</v>
      </c>
      <c r="I5" s="8" t="s">
        <v>66</v>
      </c>
      <c r="J5" s="8" t="s">
        <v>67</v>
      </c>
      <c r="K5" s="8" t="s">
        <v>68</v>
      </c>
      <c r="L5" s="8" t="s">
        <v>69</v>
      </c>
      <c r="M5" s="8" t="s">
        <v>70</v>
      </c>
      <c r="N5" s="62" t="s">
        <v>61</v>
      </c>
      <c r="O5" s="8" t="s">
        <v>62</v>
      </c>
      <c r="P5" s="8" t="s">
        <v>63</v>
      </c>
      <c r="Q5" s="8" t="s">
        <v>64</v>
      </c>
      <c r="R5" s="8" t="s">
        <v>65</v>
      </c>
      <c r="S5" s="8" t="s">
        <v>71</v>
      </c>
    </row>
    <row r="6" spans="1:19" s="47" customFormat="1" ht="21" customHeight="1">
      <c r="A6" s="58" t="s">
        <v>72</v>
      </c>
      <c r="B6" s="58" t="s">
        <v>59</v>
      </c>
      <c r="C6" s="59">
        <v>2069.343075</v>
      </c>
      <c r="D6" s="59">
        <v>2062.235567</v>
      </c>
      <c r="E6" s="59">
        <v>2062.235567</v>
      </c>
      <c r="F6" s="59">
        <v>0</v>
      </c>
      <c r="G6" s="59">
        <v>0</v>
      </c>
      <c r="H6" s="59">
        <v>0</v>
      </c>
      <c r="I6" s="59">
        <v>0</v>
      </c>
      <c r="J6" s="59">
        <v>0</v>
      </c>
      <c r="K6" s="59">
        <v>0</v>
      </c>
      <c r="L6" s="59">
        <v>0</v>
      </c>
      <c r="M6" s="59">
        <v>0</v>
      </c>
      <c r="N6" s="59">
        <v>7.107508</v>
      </c>
      <c r="O6" s="59">
        <v>0</v>
      </c>
      <c r="P6" s="59">
        <v>0</v>
      </c>
      <c r="Q6" s="59">
        <v>0</v>
      </c>
      <c r="R6" s="59">
        <v>0</v>
      </c>
      <c r="S6" s="59">
        <v>7.107508</v>
      </c>
    </row>
    <row r="7" spans="1:19" s="47" customFormat="1" ht="21" customHeight="1">
      <c r="A7" s="58" t="s">
        <v>73</v>
      </c>
      <c r="B7" s="58" t="s">
        <v>74</v>
      </c>
      <c r="C7" s="59">
        <v>2069.343075</v>
      </c>
      <c r="D7" s="59">
        <v>2062.235567</v>
      </c>
      <c r="E7" s="59">
        <v>2062.235567</v>
      </c>
      <c r="F7" s="59">
        <v>0</v>
      </c>
      <c r="G7" s="59">
        <v>0</v>
      </c>
      <c r="H7" s="59">
        <v>0</v>
      </c>
      <c r="I7" s="59">
        <v>0</v>
      </c>
      <c r="J7" s="59">
        <v>0</v>
      </c>
      <c r="K7" s="59">
        <v>0</v>
      </c>
      <c r="L7" s="59">
        <v>0</v>
      </c>
      <c r="M7" s="59">
        <v>0</v>
      </c>
      <c r="N7" s="59">
        <v>7.107508</v>
      </c>
      <c r="O7" s="59">
        <v>0</v>
      </c>
      <c r="P7" s="59">
        <v>0</v>
      </c>
      <c r="Q7" s="59">
        <v>0</v>
      </c>
      <c r="R7" s="59">
        <v>0</v>
      </c>
      <c r="S7" s="59">
        <v>7.107508</v>
      </c>
    </row>
    <row r="8" spans="1:19" s="47" customFormat="1" ht="21" customHeight="1">
      <c r="A8" s="60" t="s">
        <v>75</v>
      </c>
      <c r="B8" s="60" t="s">
        <v>76</v>
      </c>
      <c r="C8" s="61">
        <v>1903.908844</v>
      </c>
      <c r="D8" s="61">
        <v>1896.801336</v>
      </c>
      <c r="E8" s="61">
        <v>1896.801336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7.107508</v>
      </c>
      <c r="O8" s="61">
        <v>0</v>
      </c>
      <c r="P8" s="61">
        <v>0</v>
      </c>
      <c r="Q8" s="61">
        <v>0</v>
      </c>
      <c r="R8" s="61">
        <v>0</v>
      </c>
      <c r="S8" s="61">
        <v>7.107508</v>
      </c>
    </row>
    <row r="9" spans="1:19" s="47" customFormat="1" ht="21" customHeight="1">
      <c r="A9" s="60" t="s">
        <v>77</v>
      </c>
      <c r="B9" s="60" t="s">
        <v>78</v>
      </c>
      <c r="C9" s="61">
        <v>68.799338</v>
      </c>
      <c r="D9" s="61">
        <v>68.799338</v>
      </c>
      <c r="E9" s="61">
        <v>68.799338</v>
      </c>
      <c r="F9" s="61">
        <v>0</v>
      </c>
      <c r="G9" s="61">
        <v>0</v>
      </c>
      <c r="H9" s="61">
        <v>0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61">
        <v>0</v>
      </c>
      <c r="O9" s="61">
        <v>0</v>
      </c>
      <c r="P9" s="61">
        <v>0</v>
      </c>
      <c r="Q9" s="61">
        <v>0</v>
      </c>
      <c r="R9" s="61">
        <v>0</v>
      </c>
      <c r="S9" s="61">
        <v>0</v>
      </c>
    </row>
    <row r="10" spans="1:19" s="47" customFormat="1" ht="21" customHeight="1">
      <c r="A10" s="60" t="s">
        <v>79</v>
      </c>
      <c r="B10" s="60" t="s">
        <v>80</v>
      </c>
      <c r="C10" s="61">
        <v>58.577351</v>
      </c>
      <c r="D10" s="61">
        <v>58.577351</v>
      </c>
      <c r="E10" s="61">
        <v>58.577351</v>
      </c>
      <c r="F10" s="61">
        <v>0</v>
      </c>
      <c r="G10" s="61">
        <v>0</v>
      </c>
      <c r="H10" s="61">
        <v>0</v>
      </c>
      <c r="I10" s="61">
        <v>0</v>
      </c>
      <c r="J10" s="61">
        <v>0</v>
      </c>
      <c r="K10" s="61">
        <v>0</v>
      </c>
      <c r="L10" s="61">
        <v>0</v>
      </c>
      <c r="M10" s="61">
        <v>0</v>
      </c>
      <c r="N10" s="61">
        <v>0</v>
      </c>
      <c r="O10" s="61">
        <v>0</v>
      </c>
      <c r="P10" s="61">
        <v>0</v>
      </c>
      <c r="Q10" s="61">
        <v>0</v>
      </c>
      <c r="R10" s="61">
        <v>0</v>
      </c>
      <c r="S10" s="61">
        <v>0</v>
      </c>
    </row>
    <row r="11" spans="1:19" s="47" customFormat="1" ht="21" customHeight="1">
      <c r="A11" s="60" t="s">
        <v>81</v>
      </c>
      <c r="B11" s="60" t="s">
        <v>82</v>
      </c>
      <c r="C11" s="61">
        <v>38.057542</v>
      </c>
      <c r="D11" s="61">
        <v>38.057542</v>
      </c>
      <c r="E11" s="61">
        <v>38.057542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61">
        <v>0</v>
      </c>
      <c r="N11" s="61">
        <v>0</v>
      </c>
      <c r="O11" s="61">
        <v>0</v>
      </c>
      <c r="P11" s="61">
        <v>0</v>
      </c>
      <c r="Q11" s="61">
        <v>0</v>
      </c>
      <c r="R11" s="61">
        <v>0</v>
      </c>
      <c r="S11" s="61">
        <v>0</v>
      </c>
    </row>
  </sheetData>
  <sheetProtection/>
  <mergeCells count="6">
    <mergeCell ref="A2:S2"/>
    <mergeCell ref="D4:M4"/>
    <mergeCell ref="N4:S4"/>
    <mergeCell ref="A4:A5"/>
    <mergeCell ref="B4:B5"/>
    <mergeCell ref="C4:C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7"/>
  <sheetViews>
    <sheetView zoomScaleSheetLayoutView="100" workbookViewId="0" topLeftCell="A1">
      <selection activeCell="A1" sqref="A1:IV65536"/>
    </sheetView>
  </sheetViews>
  <sheetFormatPr defaultColWidth="8.7109375" defaultRowHeight="12.75"/>
  <cols>
    <col min="1" max="1" width="11.8515625" style="0" customWidth="1"/>
    <col min="2" max="2" width="30.00390625" style="0" customWidth="1"/>
    <col min="3" max="8" width="11.8515625" style="0" customWidth="1"/>
    <col min="9" max="9" width="8.00390625" style="0" customWidth="1"/>
  </cols>
  <sheetData>
    <row r="1" ht="21" customHeight="1">
      <c r="A1" s="1" t="s">
        <v>83</v>
      </c>
    </row>
    <row r="2" spans="1:8" ht="33.75" customHeight="1">
      <c r="A2" s="3" t="s">
        <v>84</v>
      </c>
      <c r="B2" s="3"/>
      <c r="C2" s="3"/>
      <c r="D2" s="3"/>
      <c r="E2" s="3"/>
      <c r="F2" s="3"/>
      <c r="G2" s="3"/>
      <c r="H2" s="3"/>
    </row>
    <row r="3" spans="1:8" ht="22.5" customHeight="1">
      <c r="A3" s="17" t="s">
        <v>2</v>
      </c>
      <c r="B3" s="18"/>
      <c r="H3" s="19" t="s">
        <v>3</v>
      </c>
    </row>
    <row r="4" spans="1:8" ht="34.5" customHeight="1">
      <c r="A4" s="8" t="s">
        <v>85</v>
      </c>
      <c r="B4" s="8" t="s">
        <v>86</v>
      </c>
      <c r="C4" s="8" t="s">
        <v>59</v>
      </c>
      <c r="D4" s="8" t="s">
        <v>87</v>
      </c>
      <c r="E4" s="8" t="s">
        <v>88</v>
      </c>
      <c r="F4" s="8" t="s">
        <v>89</v>
      </c>
      <c r="G4" s="8" t="s">
        <v>90</v>
      </c>
      <c r="H4" s="8" t="s">
        <v>91</v>
      </c>
    </row>
    <row r="5" spans="1:8" ht="28.5" customHeight="1">
      <c r="A5" s="27"/>
      <c r="B5" s="27" t="s">
        <v>59</v>
      </c>
      <c r="C5" s="30">
        <f>C6</f>
        <v>2069.3430749999998</v>
      </c>
      <c r="D5" s="30">
        <f>D6</f>
        <v>357.051075</v>
      </c>
      <c r="E5" s="30">
        <f>E6</f>
        <v>1712.292</v>
      </c>
      <c r="F5" s="45"/>
      <c r="G5" s="45"/>
      <c r="H5" s="45"/>
    </row>
    <row r="6" spans="1:8" ht="28.5" customHeight="1">
      <c r="A6" s="27">
        <v>206</v>
      </c>
      <c r="B6" s="27" t="s">
        <v>92</v>
      </c>
      <c r="C6" s="30">
        <f>C7+C11+C13+C15</f>
        <v>2069.3430749999998</v>
      </c>
      <c r="D6" s="30">
        <f>D7+D11+D13+D15</f>
        <v>357.051075</v>
      </c>
      <c r="E6" s="30">
        <f>E7+E11+E13+E15</f>
        <v>1712.292</v>
      </c>
      <c r="F6" s="45"/>
      <c r="G6" s="45"/>
      <c r="H6" s="45"/>
    </row>
    <row r="7" spans="1:8" ht="28.5" customHeight="1">
      <c r="A7" s="27">
        <v>20601</v>
      </c>
      <c r="B7" s="27" t="s">
        <v>93</v>
      </c>
      <c r="C7" s="30">
        <f>SUM(C8:C10)</f>
        <v>379.765724</v>
      </c>
      <c r="D7" s="30">
        <f>SUM(D8:D10)</f>
        <v>298.473724</v>
      </c>
      <c r="E7" s="30">
        <f>SUM(E8:E9)</f>
        <v>81.292</v>
      </c>
      <c r="F7" s="45"/>
      <c r="G7" s="45"/>
      <c r="H7" s="45"/>
    </row>
    <row r="8" spans="1:8" ht="28.5" customHeight="1">
      <c r="A8" s="32" t="s">
        <v>94</v>
      </c>
      <c r="B8" s="33" t="s">
        <v>95</v>
      </c>
      <c r="C8" s="33">
        <v>191.616844</v>
      </c>
      <c r="D8" s="33">
        <v>191.616844</v>
      </c>
      <c r="E8" s="12"/>
      <c r="F8" s="46"/>
      <c r="G8" s="46"/>
      <c r="H8" s="46"/>
    </row>
    <row r="9" spans="1:8" ht="28.5" customHeight="1">
      <c r="A9" s="32" t="s">
        <v>96</v>
      </c>
      <c r="B9" s="33" t="s">
        <v>97</v>
      </c>
      <c r="C9" s="33">
        <v>81.292</v>
      </c>
      <c r="D9" s="33"/>
      <c r="E9" s="33">
        <v>81.292</v>
      </c>
      <c r="F9" s="46"/>
      <c r="G9" s="46"/>
      <c r="H9" s="46"/>
    </row>
    <row r="10" spans="1:8" ht="28.5" customHeight="1">
      <c r="A10" s="34" t="s">
        <v>98</v>
      </c>
      <c r="B10" s="30" t="s">
        <v>99</v>
      </c>
      <c r="C10" s="30">
        <v>106.85688</v>
      </c>
      <c r="D10" s="30">
        <v>106.85688</v>
      </c>
      <c r="E10" s="12"/>
      <c r="F10" s="46"/>
      <c r="G10" s="46"/>
      <c r="H10" s="46"/>
    </row>
    <row r="11" spans="1:8" ht="28.5" customHeight="1">
      <c r="A11" s="27">
        <v>20604</v>
      </c>
      <c r="B11" s="9" t="s">
        <v>100</v>
      </c>
      <c r="C11" s="33">
        <v>210</v>
      </c>
      <c r="D11" s="12"/>
      <c r="E11" s="33">
        <v>210</v>
      </c>
      <c r="F11" s="46"/>
      <c r="G11" s="46"/>
      <c r="H11" s="46"/>
    </row>
    <row r="12" spans="1:8" ht="28.5" customHeight="1">
      <c r="A12" s="32" t="s">
        <v>101</v>
      </c>
      <c r="B12" s="33" t="s">
        <v>102</v>
      </c>
      <c r="C12" s="33">
        <v>210</v>
      </c>
      <c r="D12" s="12"/>
      <c r="E12" s="33">
        <v>210</v>
      </c>
      <c r="F12" s="46"/>
      <c r="G12" s="46"/>
      <c r="H12" s="46"/>
    </row>
    <row r="13" spans="1:8" ht="28.5" customHeight="1">
      <c r="A13" s="27">
        <v>20607</v>
      </c>
      <c r="B13" s="27" t="s">
        <v>103</v>
      </c>
      <c r="C13" s="33">
        <v>58.577351</v>
      </c>
      <c r="D13" s="33">
        <v>58.577351</v>
      </c>
      <c r="E13" s="10"/>
      <c r="F13" s="45"/>
      <c r="G13" s="45"/>
      <c r="H13" s="45"/>
    </row>
    <row r="14" spans="1:8" ht="28.5" customHeight="1">
      <c r="A14" s="32" t="s">
        <v>104</v>
      </c>
      <c r="B14" s="33" t="s">
        <v>105</v>
      </c>
      <c r="C14" s="33">
        <v>58.577351</v>
      </c>
      <c r="D14" s="33">
        <v>58.577351</v>
      </c>
      <c r="E14" s="33"/>
      <c r="F14" s="46"/>
      <c r="G14" s="46"/>
      <c r="H14" s="46"/>
    </row>
    <row r="15" spans="1:8" ht="28.5" customHeight="1">
      <c r="A15" s="27">
        <v>20699</v>
      </c>
      <c r="B15" s="27" t="s">
        <v>106</v>
      </c>
      <c r="C15" s="33">
        <f>SUM(C16:C17)</f>
        <v>1421</v>
      </c>
      <c r="D15" s="33">
        <f>SUM(D16:D17)</f>
        <v>0</v>
      </c>
      <c r="E15" s="33">
        <f>SUM(E16:E17)</f>
        <v>1421</v>
      </c>
      <c r="F15" s="46"/>
      <c r="G15" s="46"/>
      <c r="H15" s="46"/>
    </row>
    <row r="16" spans="1:8" ht="28.5" customHeight="1">
      <c r="A16" s="32">
        <v>2069901</v>
      </c>
      <c r="B16" s="33" t="s">
        <v>107</v>
      </c>
      <c r="C16" s="33">
        <v>20</v>
      </c>
      <c r="D16" s="12"/>
      <c r="E16" s="33">
        <v>20</v>
      </c>
      <c r="F16" s="46"/>
      <c r="G16" s="46"/>
      <c r="H16" s="46"/>
    </row>
    <row r="17" spans="1:8" ht="28.5" customHeight="1">
      <c r="A17" s="32" t="s">
        <v>108</v>
      </c>
      <c r="B17" s="33" t="s">
        <v>106</v>
      </c>
      <c r="C17" s="33">
        <v>1401</v>
      </c>
      <c r="D17" s="12"/>
      <c r="E17" s="33">
        <v>1401</v>
      </c>
      <c r="F17" s="46"/>
      <c r="G17" s="46"/>
      <c r="H17" s="46"/>
    </row>
  </sheetData>
  <sheetProtection/>
  <mergeCells count="1">
    <mergeCell ref="A2:H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4"/>
  <sheetViews>
    <sheetView zoomScaleSheetLayoutView="100" workbookViewId="0" topLeftCell="A1">
      <selection activeCell="A1" sqref="A1:IV65536"/>
    </sheetView>
  </sheetViews>
  <sheetFormatPr defaultColWidth="8.7109375" defaultRowHeight="12.75"/>
  <cols>
    <col min="1" max="1" width="34.28125" style="0" customWidth="1"/>
    <col min="2" max="2" width="21.421875" style="0" customWidth="1"/>
    <col min="3" max="3" width="34.28125" style="0" customWidth="1"/>
    <col min="4" max="4" width="21.421875" style="0" customWidth="1"/>
    <col min="5" max="5" width="8.00390625" style="0" customWidth="1"/>
  </cols>
  <sheetData>
    <row r="1" spans="1:4" ht="15" customHeight="1">
      <c r="A1" s="1" t="s">
        <v>109</v>
      </c>
      <c r="B1" s="35"/>
      <c r="C1" s="35"/>
      <c r="D1" s="35"/>
    </row>
    <row r="2" spans="1:4" ht="22.5" customHeight="1">
      <c r="A2" s="3" t="s">
        <v>110</v>
      </c>
      <c r="B2" s="36"/>
      <c r="C2" s="36"/>
      <c r="D2" s="36"/>
    </row>
    <row r="3" spans="1:4" ht="15" customHeight="1">
      <c r="A3" s="37" t="s">
        <v>111</v>
      </c>
      <c r="B3" s="18"/>
      <c r="C3" s="35"/>
      <c r="D3" s="19" t="s">
        <v>3</v>
      </c>
    </row>
    <row r="4" spans="1:4" ht="14.25" customHeight="1">
      <c r="A4" s="38" t="s">
        <v>4</v>
      </c>
      <c r="B4" s="38"/>
      <c r="C4" s="38" t="s">
        <v>5</v>
      </c>
      <c r="D4" s="38"/>
    </row>
    <row r="5" spans="1:4" ht="14.25" customHeight="1">
      <c r="A5" s="38" t="s">
        <v>112</v>
      </c>
      <c r="B5" s="38" t="s">
        <v>7</v>
      </c>
      <c r="C5" s="38" t="s">
        <v>112</v>
      </c>
      <c r="D5" s="38" t="s">
        <v>7</v>
      </c>
    </row>
    <row r="6" spans="1:4" ht="14.25" customHeight="1">
      <c r="A6" s="39" t="s">
        <v>113</v>
      </c>
      <c r="B6" s="40">
        <f>B7+B14+B17</f>
        <v>2062.235567</v>
      </c>
      <c r="C6" s="39" t="s">
        <v>114</v>
      </c>
      <c r="D6" s="40">
        <f>D10</f>
        <v>2062.235567</v>
      </c>
    </row>
    <row r="7" spans="1:4" ht="14.25" customHeight="1">
      <c r="A7" s="39" t="s">
        <v>115</v>
      </c>
      <c r="B7" s="40">
        <f>B8+B9+B10+B11+B12+B13</f>
        <v>2062.235567</v>
      </c>
      <c r="C7" s="39" t="s">
        <v>116</v>
      </c>
      <c r="D7" s="40"/>
    </row>
    <row r="8" spans="1:4" ht="14.25" customHeight="1">
      <c r="A8" s="39" t="s">
        <v>10</v>
      </c>
      <c r="B8" s="40">
        <v>2062.235567</v>
      </c>
      <c r="C8" s="39" t="s">
        <v>117</v>
      </c>
      <c r="D8" s="40"/>
    </row>
    <row r="9" spans="1:4" ht="14.25" customHeight="1">
      <c r="A9" s="39" t="s">
        <v>12</v>
      </c>
      <c r="B9" s="40"/>
      <c r="C9" s="39" t="s">
        <v>118</v>
      </c>
      <c r="D9" s="40"/>
    </row>
    <row r="10" spans="1:4" ht="14.25" customHeight="1">
      <c r="A10" s="39" t="s">
        <v>14</v>
      </c>
      <c r="B10" s="40"/>
      <c r="C10" s="39" t="s">
        <v>119</v>
      </c>
      <c r="D10" s="40">
        <v>2062.235567</v>
      </c>
    </row>
    <row r="11" spans="1:4" ht="14.25" customHeight="1">
      <c r="A11" s="39" t="s">
        <v>16</v>
      </c>
      <c r="B11" s="40"/>
      <c r="C11" s="39" t="s">
        <v>120</v>
      </c>
      <c r="D11" s="40"/>
    </row>
    <row r="12" spans="1:4" ht="14.25" customHeight="1">
      <c r="A12" s="39" t="s">
        <v>18</v>
      </c>
      <c r="B12" s="40"/>
      <c r="C12" s="39" t="s">
        <v>121</v>
      </c>
      <c r="D12" s="40"/>
    </row>
    <row r="13" spans="1:4" ht="14.25" customHeight="1">
      <c r="A13" s="39" t="s">
        <v>20</v>
      </c>
      <c r="B13" s="40"/>
      <c r="C13" s="39" t="s">
        <v>122</v>
      </c>
      <c r="D13" s="40"/>
    </row>
    <row r="14" spans="1:4" ht="14.25" customHeight="1">
      <c r="A14" s="39" t="s">
        <v>123</v>
      </c>
      <c r="B14" s="40"/>
      <c r="C14" s="39" t="s">
        <v>124</v>
      </c>
      <c r="D14" s="40"/>
    </row>
    <row r="15" spans="1:4" ht="14.25" customHeight="1">
      <c r="A15" s="39" t="s">
        <v>24</v>
      </c>
      <c r="B15" s="40"/>
      <c r="C15" s="39" t="s">
        <v>125</v>
      </c>
      <c r="D15" s="40"/>
    </row>
    <row r="16" spans="1:4" ht="14.25" customHeight="1">
      <c r="A16" s="39" t="s">
        <v>26</v>
      </c>
      <c r="B16" s="40"/>
      <c r="C16" s="39" t="s">
        <v>126</v>
      </c>
      <c r="D16" s="40"/>
    </row>
    <row r="17" spans="1:4" ht="14.25" customHeight="1">
      <c r="A17" s="39" t="s">
        <v>127</v>
      </c>
      <c r="B17" s="40"/>
      <c r="C17" s="39" t="s">
        <v>128</v>
      </c>
      <c r="D17" s="40"/>
    </row>
    <row r="18" spans="1:4" ht="14.25" customHeight="1">
      <c r="A18" s="39" t="s">
        <v>129</v>
      </c>
      <c r="B18" s="40"/>
      <c r="C18" s="39" t="s">
        <v>130</v>
      </c>
      <c r="D18" s="40"/>
    </row>
    <row r="19" spans="1:4" ht="14.25" customHeight="1">
      <c r="A19" s="39" t="s">
        <v>115</v>
      </c>
      <c r="B19" s="40"/>
      <c r="C19" s="39" t="s">
        <v>131</v>
      </c>
      <c r="D19" s="40"/>
    </row>
    <row r="20" spans="1:4" ht="14.25" customHeight="1">
      <c r="A20" s="39" t="s">
        <v>123</v>
      </c>
      <c r="B20" s="40"/>
      <c r="C20" s="39" t="s">
        <v>132</v>
      </c>
      <c r="D20" s="40"/>
    </row>
    <row r="21" spans="1:4" ht="14.25" customHeight="1">
      <c r="A21" s="39" t="s">
        <v>127</v>
      </c>
      <c r="B21" s="40"/>
      <c r="C21" s="39" t="s">
        <v>133</v>
      </c>
      <c r="D21" s="40"/>
    </row>
    <row r="22" spans="1:4" ht="14.25" customHeight="1">
      <c r="A22" s="39"/>
      <c r="B22" s="41"/>
      <c r="C22" s="39" t="s">
        <v>134</v>
      </c>
      <c r="D22" s="40"/>
    </row>
    <row r="23" spans="1:4" ht="14.25" customHeight="1">
      <c r="A23" s="39"/>
      <c r="B23" s="41"/>
      <c r="C23" s="39" t="s">
        <v>135</v>
      </c>
      <c r="D23" s="40"/>
    </row>
    <row r="24" spans="1:4" ht="14.25" customHeight="1">
      <c r="A24" s="39"/>
      <c r="B24" s="41"/>
      <c r="C24" s="39" t="s">
        <v>136</v>
      </c>
      <c r="D24" s="40"/>
    </row>
    <row r="25" spans="1:4" ht="14.25" customHeight="1">
      <c r="A25" s="39"/>
      <c r="B25" s="41"/>
      <c r="C25" s="39" t="s">
        <v>137</v>
      </c>
      <c r="D25" s="40"/>
    </row>
    <row r="26" spans="1:4" ht="14.25" customHeight="1">
      <c r="A26" s="39"/>
      <c r="B26" s="41"/>
      <c r="C26" s="39" t="s">
        <v>138</v>
      </c>
      <c r="D26" s="40"/>
    </row>
    <row r="27" spans="1:4" ht="14.25" customHeight="1">
      <c r="A27" s="39"/>
      <c r="B27" s="41"/>
      <c r="C27" s="39" t="s">
        <v>139</v>
      </c>
      <c r="D27" s="40"/>
    </row>
    <row r="28" spans="1:4" ht="14.25" customHeight="1">
      <c r="A28" s="39"/>
      <c r="B28" s="41"/>
      <c r="C28" s="39" t="s">
        <v>140</v>
      </c>
      <c r="D28" s="41"/>
    </row>
    <row r="29" spans="1:4" ht="14.25" customHeight="1">
      <c r="A29" s="39"/>
      <c r="B29" s="41"/>
      <c r="C29" s="39" t="s">
        <v>141</v>
      </c>
      <c r="D29" s="41"/>
    </row>
    <row r="30" spans="1:4" ht="14.25" customHeight="1">
      <c r="A30" s="39"/>
      <c r="B30" s="41"/>
      <c r="C30" s="39"/>
      <c r="D30" s="42"/>
    </row>
    <row r="31" spans="1:4" ht="14.25" customHeight="1">
      <c r="A31" s="39"/>
      <c r="B31" s="41"/>
      <c r="C31" s="39"/>
      <c r="D31" s="40"/>
    </row>
    <row r="32" spans="1:4" ht="14.25" customHeight="1">
      <c r="A32" s="39"/>
      <c r="B32" s="41"/>
      <c r="C32" s="39" t="s">
        <v>142</v>
      </c>
      <c r="D32" s="40">
        <f>B34-D6</f>
        <v>0</v>
      </c>
    </row>
    <row r="33" spans="1:4" ht="14.25" customHeight="1">
      <c r="A33" s="39"/>
      <c r="B33" s="41"/>
      <c r="C33" s="39"/>
      <c r="D33" s="41"/>
    </row>
    <row r="34" spans="1:4" ht="14.25" customHeight="1">
      <c r="A34" s="43" t="s">
        <v>143</v>
      </c>
      <c r="B34" s="44">
        <f>B6+B18</f>
        <v>2062.235567</v>
      </c>
      <c r="C34" s="43" t="s">
        <v>144</v>
      </c>
      <c r="D34" s="44">
        <f>D6</f>
        <v>2062.235567</v>
      </c>
    </row>
  </sheetData>
  <sheetProtection/>
  <mergeCells count="3">
    <mergeCell ref="A2:D2"/>
    <mergeCell ref="A4:B4"/>
    <mergeCell ref="C4:D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5"/>
  <sheetViews>
    <sheetView zoomScaleSheetLayoutView="100" workbookViewId="0" topLeftCell="A1">
      <selection activeCell="A1" sqref="A1:IV65536"/>
    </sheetView>
  </sheetViews>
  <sheetFormatPr defaultColWidth="8.7109375" defaultRowHeight="12.75"/>
  <cols>
    <col min="1" max="1" width="17.140625" style="0" customWidth="1"/>
    <col min="2" max="2" width="30.00390625" style="0" customWidth="1"/>
    <col min="3" max="7" width="11.8515625" style="0" customWidth="1"/>
    <col min="8" max="9" width="8.00390625" style="0" customWidth="1"/>
  </cols>
  <sheetData>
    <row r="1" spans="1:8" ht="21" customHeight="1">
      <c r="A1" s="1" t="s">
        <v>145</v>
      </c>
      <c r="B1" s="2"/>
      <c r="C1" s="2"/>
      <c r="D1" s="2"/>
      <c r="E1" s="2"/>
      <c r="F1" s="2"/>
      <c r="G1" s="2"/>
      <c r="H1" s="2"/>
    </row>
    <row r="2" spans="1:8" ht="37.5" customHeight="1">
      <c r="A2" s="3" t="s">
        <v>146</v>
      </c>
      <c r="B2" s="3"/>
      <c r="C2" s="3"/>
      <c r="D2" s="3"/>
      <c r="E2" s="3"/>
      <c r="F2" s="3"/>
      <c r="G2" s="3"/>
      <c r="H2" s="2"/>
    </row>
    <row r="3" spans="1:8" ht="21" customHeight="1">
      <c r="A3" s="17" t="s">
        <v>2</v>
      </c>
      <c r="B3" s="18"/>
      <c r="C3" s="2"/>
      <c r="D3" s="2"/>
      <c r="E3" s="2"/>
      <c r="F3" s="2"/>
      <c r="G3" s="19" t="s">
        <v>3</v>
      </c>
      <c r="H3" s="2"/>
    </row>
    <row r="4" spans="1:8" ht="21" customHeight="1">
      <c r="A4" s="7" t="s">
        <v>85</v>
      </c>
      <c r="B4" s="7" t="s">
        <v>86</v>
      </c>
      <c r="C4" s="7" t="s">
        <v>59</v>
      </c>
      <c r="D4" s="7" t="s">
        <v>87</v>
      </c>
      <c r="E4" s="7"/>
      <c r="F4" s="7"/>
      <c r="G4" s="7" t="s">
        <v>88</v>
      </c>
      <c r="H4" s="2"/>
    </row>
    <row r="5" spans="1:8" ht="21" customHeight="1">
      <c r="A5" s="7"/>
      <c r="B5" s="7"/>
      <c r="C5" s="7"/>
      <c r="D5" s="7" t="s">
        <v>61</v>
      </c>
      <c r="E5" s="7" t="s">
        <v>147</v>
      </c>
      <c r="F5" s="7" t="s">
        <v>148</v>
      </c>
      <c r="G5" s="7"/>
      <c r="H5" s="2"/>
    </row>
    <row r="6" spans="1:8" ht="30.75" customHeight="1">
      <c r="A6" s="9"/>
      <c r="B6" s="9" t="s">
        <v>59</v>
      </c>
      <c r="C6" s="29">
        <f aca="true" t="shared" si="0" ref="C6:G6">C7</f>
        <v>2062.2355669999997</v>
      </c>
      <c r="D6" s="29">
        <f t="shared" si="0"/>
        <v>349.943567</v>
      </c>
      <c r="E6" s="29">
        <f t="shared" si="0"/>
        <v>319.401887</v>
      </c>
      <c r="F6" s="29">
        <f t="shared" si="0"/>
        <v>30.54168</v>
      </c>
      <c r="G6" s="29">
        <f t="shared" si="0"/>
        <v>1712.292</v>
      </c>
      <c r="H6" s="2"/>
    </row>
    <row r="7" spans="1:8" ht="30.75" customHeight="1">
      <c r="A7" s="27">
        <v>206</v>
      </c>
      <c r="B7" s="27" t="s">
        <v>92</v>
      </c>
      <c r="C7" s="30">
        <f aca="true" t="shared" si="1" ref="C7:C18">D7+G7</f>
        <v>2062.2355669999997</v>
      </c>
      <c r="D7" s="31">
        <f aca="true" t="shared" si="2" ref="D7:D15">E7+F7</f>
        <v>349.943567</v>
      </c>
      <c r="E7" s="31">
        <f aca="true" t="shared" si="3" ref="E7:G7">E8+E12+E14+E16</f>
        <v>319.401887</v>
      </c>
      <c r="F7" s="31">
        <f t="shared" si="3"/>
        <v>30.54168</v>
      </c>
      <c r="G7" s="31">
        <f t="shared" si="3"/>
        <v>1712.292</v>
      </c>
      <c r="H7" s="2"/>
    </row>
    <row r="8" spans="1:8" ht="30.75" customHeight="1">
      <c r="A8" s="27">
        <v>20601</v>
      </c>
      <c r="B8" s="27" t="s">
        <v>93</v>
      </c>
      <c r="C8" s="30">
        <f t="shared" si="1"/>
        <v>372.6582159999999</v>
      </c>
      <c r="D8" s="31">
        <f t="shared" si="2"/>
        <v>291.36621599999995</v>
      </c>
      <c r="E8" s="31">
        <f aca="true" t="shared" si="4" ref="E8:G8">E9+E10+E11</f>
        <v>267.02689599999997</v>
      </c>
      <c r="F8" s="31">
        <f t="shared" si="4"/>
        <v>24.33932</v>
      </c>
      <c r="G8" s="31">
        <f t="shared" si="4"/>
        <v>81.292</v>
      </c>
      <c r="H8" s="2"/>
    </row>
    <row r="9" spans="1:8" ht="30.75" customHeight="1">
      <c r="A9" s="32" t="s">
        <v>94</v>
      </c>
      <c r="B9" s="33" t="s">
        <v>95</v>
      </c>
      <c r="C9" s="30">
        <f t="shared" si="1"/>
        <v>184.509336</v>
      </c>
      <c r="D9" s="31">
        <f t="shared" si="2"/>
        <v>184.509336</v>
      </c>
      <c r="E9" s="31">
        <v>169.438952</v>
      </c>
      <c r="F9" s="31">
        <v>15.070384</v>
      </c>
      <c r="G9" s="12"/>
      <c r="H9" s="2"/>
    </row>
    <row r="10" spans="1:8" ht="30.75" customHeight="1">
      <c r="A10" s="32" t="s">
        <v>96</v>
      </c>
      <c r="B10" s="33" t="s">
        <v>97</v>
      </c>
      <c r="C10" s="30">
        <f t="shared" si="1"/>
        <v>81.292</v>
      </c>
      <c r="D10" s="31">
        <f t="shared" si="2"/>
        <v>0</v>
      </c>
      <c r="E10" s="12"/>
      <c r="F10" s="31"/>
      <c r="G10" s="33">
        <v>81.292</v>
      </c>
      <c r="H10" s="2"/>
    </row>
    <row r="11" spans="1:8" ht="30.75" customHeight="1">
      <c r="A11" s="34" t="s">
        <v>98</v>
      </c>
      <c r="B11" s="30" t="s">
        <v>99</v>
      </c>
      <c r="C11" s="30">
        <f t="shared" si="1"/>
        <v>106.85687999999999</v>
      </c>
      <c r="D11" s="31">
        <f t="shared" si="2"/>
        <v>106.85687999999999</v>
      </c>
      <c r="E11" s="31">
        <v>97.587944</v>
      </c>
      <c r="F11" s="31">
        <v>9.268936</v>
      </c>
      <c r="G11" s="12"/>
      <c r="H11" s="2"/>
    </row>
    <row r="12" spans="1:7" ht="30.75" customHeight="1">
      <c r="A12" s="27">
        <v>20604</v>
      </c>
      <c r="B12" s="9" t="s">
        <v>100</v>
      </c>
      <c r="C12" s="30">
        <f t="shared" si="1"/>
        <v>210</v>
      </c>
      <c r="D12" s="31">
        <f t="shared" si="2"/>
        <v>0</v>
      </c>
      <c r="E12" s="12"/>
      <c r="F12" s="12"/>
      <c r="G12" s="33">
        <v>210</v>
      </c>
    </row>
    <row r="13" spans="1:7" ht="30.75" customHeight="1">
      <c r="A13" s="32" t="s">
        <v>101</v>
      </c>
      <c r="B13" s="33" t="s">
        <v>102</v>
      </c>
      <c r="C13" s="30">
        <f t="shared" si="1"/>
        <v>210</v>
      </c>
      <c r="D13" s="31">
        <f t="shared" si="2"/>
        <v>0</v>
      </c>
      <c r="E13" s="12"/>
      <c r="F13" s="12"/>
      <c r="G13" s="33">
        <v>210</v>
      </c>
    </row>
    <row r="14" spans="1:7" ht="30.75" customHeight="1">
      <c r="A14" s="27">
        <v>20607</v>
      </c>
      <c r="B14" s="27" t="s">
        <v>103</v>
      </c>
      <c r="C14" s="30">
        <f t="shared" si="1"/>
        <v>58.577351</v>
      </c>
      <c r="D14" s="31">
        <f t="shared" si="2"/>
        <v>58.577351</v>
      </c>
      <c r="E14" s="29">
        <v>52.374991</v>
      </c>
      <c r="F14" s="29">
        <v>6.20236</v>
      </c>
      <c r="G14" s="10"/>
    </row>
    <row r="15" spans="1:7" ht="30.75" customHeight="1">
      <c r="A15" s="32" t="s">
        <v>104</v>
      </c>
      <c r="B15" s="33" t="s">
        <v>105</v>
      </c>
      <c r="C15" s="30">
        <f t="shared" si="1"/>
        <v>58.577351</v>
      </c>
      <c r="D15" s="31">
        <f t="shared" si="2"/>
        <v>58.577351</v>
      </c>
      <c r="E15" s="29">
        <v>52.374991</v>
      </c>
      <c r="F15" s="29">
        <v>6.20236</v>
      </c>
      <c r="G15" s="33"/>
    </row>
    <row r="16" spans="1:7" ht="30.75" customHeight="1">
      <c r="A16" s="27">
        <v>20699</v>
      </c>
      <c r="B16" s="27" t="s">
        <v>106</v>
      </c>
      <c r="C16" s="30">
        <f t="shared" si="1"/>
        <v>1421</v>
      </c>
      <c r="D16" s="12"/>
      <c r="E16" s="12"/>
      <c r="F16" s="12"/>
      <c r="G16" s="33">
        <f>SUM(G17:G18)</f>
        <v>1421</v>
      </c>
    </row>
    <row r="17" spans="1:7" ht="30.75" customHeight="1">
      <c r="A17" s="32">
        <v>2069901</v>
      </c>
      <c r="B17" s="33" t="s">
        <v>107</v>
      </c>
      <c r="C17" s="30">
        <f t="shared" si="1"/>
        <v>20</v>
      </c>
      <c r="D17" s="10"/>
      <c r="E17" s="10"/>
      <c r="F17" s="10"/>
      <c r="G17" s="33">
        <v>20</v>
      </c>
    </row>
    <row r="18" spans="1:7" ht="30.75" customHeight="1">
      <c r="A18" s="32" t="s">
        <v>108</v>
      </c>
      <c r="B18" s="33" t="s">
        <v>106</v>
      </c>
      <c r="C18" s="30">
        <f t="shared" si="1"/>
        <v>1401</v>
      </c>
      <c r="D18" s="10"/>
      <c r="E18" s="10"/>
      <c r="F18" s="10"/>
      <c r="G18" s="33">
        <v>1401</v>
      </c>
    </row>
    <row r="19" spans="1:7" ht="30.75" customHeight="1">
      <c r="A19" s="13"/>
      <c r="B19" s="13"/>
      <c r="C19" s="12"/>
      <c r="D19" s="12"/>
      <c r="E19" s="12"/>
      <c r="F19" s="12"/>
      <c r="G19" s="12"/>
    </row>
    <row r="20" spans="1:7" ht="30.75" customHeight="1">
      <c r="A20" s="13"/>
      <c r="B20" s="13"/>
      <c r="C20" s="12"/>
      <c r="D20" s="12"/>
      <c r="E20" s="12"/>
      <c r="F20" s="12"/>
      <c r="G20" s="12"/>
    </row>
    <row r="21" spans="1:7" ht="30.75" customHeight="1">
      <c r="A21" s="9"/>
      <c r="B21" s="9"/>
      <c r="C21" s="10"/>
      <c r="D21" s="10"/>
      <c r="E21" s="10"/>
      <c r="F21" s="10"/>
      <c r="G21" s="10"/>
    </row>
    <row r="22" spans="1:7" ht="30.75" customHeight="1">
      <c r="A22" s="13"/>
      <c r="B22" s="13"/>
      <c r="C22" s="12"/>
      <c r="D22" s="12"/>
      <c r="E22" s="12"/>
      <c r="F22" s="12"/>
      <c r="G22" s="12"/>
    </row>
    <row r="23" spans="1:7" ht="30.75" customHeight="1">
      <c r="A23" s="9"/>
      <c r="B23" s="9"/>
      <c r="C23" s="10"/>
      <c r="D23" s="10"/>
      <c r="E23" s="10"/>
      <c r="F23" s="10"/>
      <c r="G23" s="10"/>
    </row>
    <row r="24" spans="1:7" ht="30.75" customHeight="1">
      <c r="A24" s="9"/>
      <c r="B24" s="9"/>
      <c r="C24" s="10"/>
      <c r="D24" s="10"/>
      <c r="E24" s="10"/>
      <c r="F24" s="10"/>
      <c r="G24" s="10"/>
    </row>
    <row r="25" spans="1:7" ht="30.75" customHeight="1">
      <c r="A25" s="13"/>
      <c r="B25" s="13"/>
      <c r="C25" s="12"/>
      <c r="D25" s="12"/>
      <c r="E25" s="12"/>
      <c r="F25" s="12"/>
      <c r="G25" s="12"/>
    </row>
  </sheetData>
  <sheetProtection/>
  <mergeCells count="6">
    <mergeCell ref="A2:G2"/>
    <mergeCell ref="D4:F4"/>
    <mergeCell ref="A4:A5"/>
    <mergeCell ref="B4:B5"/>
    <mergeCell ref="C4:C5"/>
    <mergeCell ref="G4:G5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3"/>
  <sheetViews>
    <sheetView zoomScaleSheetLayoutView="100" workbookViewId="0" topLeftCell="A1">
      <selection activeCell="A1" sqref="A1:IV65536"/>
    </sheetView>
  </sheetViews>
  <sheetFormatPr defaultColWidth="8.7109375" defaultRowHeight="12.75"/>
  <cols>
    <col min="1" max="1" width="21.421875" style="0" customWidth="1"/>
    <col min="2" max="2" width="30.00390625" style="0" customWidth="1"/>
    <col min="3" max="3" width="19.57421875" style="0" customWidth="1"/>
    <col min="4" max="4" width="21.28125" style="0" customWidth="1"/>
    <col min="5" max="5" width="21.421875" style="0" customWidth="1"/>
    <col min="6" max="8" width="8.00390625" style="0" customWidth="1"/>
  </cols>
  <sheetData>
    <row r="1" spans="1:7" ht="16.5" customHeight="1">
      <c r="A1" s="1" t="s">
        <v>149</v>
      </c>
      <c r="B1" s="2"/>
      <c r="C1" s="2"/>
      <c r="D1" s="2"/>
      <c r="E1" s="2"/>
      <c r="F1" s="2"/>
      <c r="G1" s="2"/>
    </row>
    <row r="2" spans="1:7" ht="37.5" customHeight="1">
      <c r="A2" s="3" t="s">
        <v>150</v>
      </c>
      <c r="B2" s="3"/>
      <c r="C2" s="3"/>
      <c r="D2" s="3"/>
      <c r="E2" s="3"/>
      <c r="F2" s="2"/>
      <c r="G2" s="2"/>
    </row>
    <row r="3" spans="1:7" ht="21" customHeight="1">
      <c r="A3" s="17" t="s">
        <v>2</v>
      </c>
      <c r="B3" s="18"/>
      <c r="C3" s="2"/>
      <c r="D3" s="2"/>
      <c r="E3" s="19" t="s">
        <v>3</v>
      </c>
      <c r="F3" s="2"/>
      <c r="G3" s="2"/>
    </row>
    <row r="4" spans="1:7" ht="21" customHeight="1">
      <c r="A4" s="7" t="s">
        <v>151</v>
      </c>
      <c r="B4" s="7"/>
      <c r="C4" s="7" t="s">
        <v>152</v>
      </c>
      <c r="D4" s="7"/>
      <c r="E4" s="7"/>
      <c r="F4" s="2"/>
      <c r="G4" s="2"/>
    </row>
    <row r="5" spans="1:7" ht="21" customHeight="1">
      <c r="A5" s="7" t="s">
        <v>85</v>
      </c>
      <c r="B5" s="7" t="s">
        <v>86</v>
      </c>
      <c r="C5" s="7" t="s">
        <v>59</v>
      </c>
      <c r="D5" s="7" t="s">
        <v>147</v>
      </c>
      <c r="E5" s="7" t="s">
        <v>148</v>
      </c>
      <c r="F5" s="2"/>
      <c r="G5" s="2"/>
    </row>
    <row r="6" spans="1:7" s="20" customFormat="1" ht="21" customHeight="1">
      <c r="A6" s="22" t="s">
        <v>72</v>
      </c>
      <c r="B6" s="22" t="s">
        <v>59</v>
      </c>
      <c r="C6" s="23">
        <v>349.943567</v>
      </c>
      <c r="D6" s="23">
        <v>319.401887</v>
      </c>
      <c r="E6" s="23">
        <v>30.54168</v>
      </c>
      <c r="F6" s="24"/>
      <c r="G6" s="24"/>
    </row>
    <row r="7" spans="1:7" s="20" customFormat="1" ht="21" customHeight="1">
      <c r="A7" s="22" t="s">
        <v>153</v>
      </c>
      <c r="B7" s="22" t="s">
        <v>154</v>
      </c>
      <c r="C7" s="23">
        <v>318.321887</v>
      </c>
      <c r="D7" s="23">
        <v>318.321887</v>
      </c>
      <c r="E7" s="23">
        <v>0</v>
      </c>
      <c r="F7" s="24"/>
      <c r="G7" s="24"/>
    </row>
    <row r="8" spans="1:5" s="20" customFormat="1" ht="21" customHeight="1">
      <c r="A8" s="25" t="s">
        <v>155</v>
      </c>
      <c r="B8" s="25" t="s">
        <v>156</v>
      </c>
      <c r="C8" s="26">
        <v>87.6108</v>
      </c>
      <c r="D8" s="26">
        <v>87.6108</v>
      </c>
      <c r="E8" s="26">
        <v>0</v>
      </c>
    </row>
    <row r="9" spans="1:5" s="20" customFormat="1" ht="21" customHeight="1">
      <c r="A9" s="25" t="s">
        <v>157</v>
      </c>
      <c r="B9" s="25" t="s">
        <v>158</v>
      </c>
      <c r="C9" s="26">
        <v>35.478</v>
      </c>
      <c r="D9" s="26">
        <v>35.478</v>
      </c>
      <c r="E9" s="26">
        <v>0</v>
      </c>
    </row>
    <row r="10" spans="1:5" s="20" customFormat="1" ht="21" customHeight="1">
      <c r="A10" s="25" t="s">
        <v>159</v>
      </c>
      <c r="B10" s="25" t="s">
        <v>160</v>
      </c>
      <c r="C10" s="26">
        <v>85.302</v>
      </c>
      <c r="D10" s="26">
        <v>85.302</v>
      </c>
      <c r="E10" s="26">
        <v>0</v>
      </c>
    </row>
    <row r="11" spans="1:5" s="20" customFormat="1" ht="21" customHeight="1">
      <c r="A11" s="25" t="s">
        <v>161</v>
      </c>
      <c r="B11" s="25" t="s">
        <v>162</v>
      </c>
      <c r="C11" s="26">
        <v>30.5892</v>
      </c>
      <c r="D11" s="26">
        <v>30.5892</v>
      </c>
      <c r="E11" s="26">
        <v>0</v>
      </c>
    </row>
    <row r="12" spans="1:5" s="20" customFormat="1" ht="21" customHeight="1">
      <c r="A12" s="25" t="s">
        <v>163</v>
      </c>
      <c r="B12" s="25" t="s">
        <v>164</v>
      </c>
      <c r="C12" s="26">
        <v>34.81344</v>
      </c>
      <c r="D12" s="26">
        <v>34.81344</v>
      </c>
      <c r="E12" s="26">
        <v>0</v>
      </c>
    </row>
    <row r="13" spans="1:5" s="20" customFormat="1" ht="21" customHeight="1">
      <c r="A13" s="25" t="s">
        <v>165</v>
      </c>
      <c r="B13" s="25" t="s">
        <v>166</v>
      </c>
      <c r="C13" s="26">
        <v>17.40672</v>
      </c>
      <c r="D13" s="26">
        <v>17.40672</v>
      </c>
      <c r="E13" s="26">
        <v>0</v>
      </c>
    </row>
    <row r="14" spans="1:5" s="20" customFormat="1" ht="21" customHeight="1">
      <c r="A14" s="25" t="s">
        <v>167</v>
      </c>
      <c r="B14" s="25" t="s">
        <v>168</v>
      </c>
      <c r="C14" s="26">
        <v>9.33465</v>
      </c>
      <c r="D14" s="26">
        <v>9.33465</v>
      </c>
      <c r="E14" s="26">
        <v>0</v>
      </c>
    </row>
    <row r="15" spans="1:5" s="20" customFormat="1" ht="21" customHeight="1">
      <c r="A15" s="25" t="s">
        <v>169</v>
      </c>
      <c r="B15" s="25" t="s">
        <v>170</v>
      </c>
      <c r="C15" s="26">
        <v>0.166805</v>
      </c>
      <c r="D15" s="26">
        <v>0.166805</v>
      </c>
      <c r="E15" s="26">
        <v>0</v>
      </c>
    </row>
    <row r="16" spans="1:5" s="20" customFormat="1" ht="21" customHeight="1">
      <c r="A16" s="25" t="s">
        <v>171</v>
      </c>
      <c r="B16" s="25" t="s">
        <v>172</v>
      </c>
      <c r="C16" s="26">
        <v>17.476272</v>
      </c>
      <c r="D16" s="26">
        <v>17.476272</v>
      </c>
      <c r="E16" s="26">
        <v>0</v>
      </c>
    </row>
    <row r="17" spans="1:5" s="20" customFormat="1" ht="21" customHeight="1">
      <c r="A17" s="25" t="s">
        <v>173</v>
      </c>
      <c r="B17" s="25" t="s">
        <v>174</v>
      </c>
      <c r="C17" s="26">
        <v>0.144</v>
      </c>
      <c r="D17" s="26">
        <v>0.144</v>
      </c>
      <c r="E17" s="26">
        <v>0</v>
      </c>
    </row>
    <row r="18" spans="1:5" s="20" customFormat="1" ht="21" customHeight="1">
      <c r="A18" s="22" t="s">
        <v>175</v>
      </c>
      <c r="B18" s="22" t="s">
        <v>176</v>
      </c>
      <c r="C18" s="23">
        <v>30.54168</v>
      </c>
      <c r="D18" s="23">
        <v>0</v>
      </c>
      <c r="E18" s="23">
        <v>30.54168</v>
      </c>
    </row>
    <row r="19" spans="1:5" s="20" customFormat="1" ht="21" customHeight="1">
      <c r="A19" s="25" t="s">
        <v>177</v>
      </c>
      <c r="B19" s="25" t="s">
        <v>178</v>
      </c>
      <c r="C19" s="26">
        <v>5.99</v>
      </c>
      <c r="D19" s="26">
        <v>0</v>
      </c>
      <c r="E19" s="26">
        <v>5.99</v>
      </c>
    </row>
    <row r="20" spans="1:5" s="20" customFormat="1" ht="21" customHeight="1">
      <c r="A20" s="25" t="s">
        <v>179</v>
      </c>
      <c r="B20" s="25" t="s">
        <v>180</v>
      </c>
      <c r="C20" s="26">
        <v>0.5</v>
      </c>
      <c r="D20" s="26">
        <v>0</v>
      </c>
      <c r="E20" s="26">
        <v>0.5</v>
      </c>
    </row>
    <row r="21" spans="1:5" s="20" customFormat="1" ht="21" customHeight="1">
      <c r="A21" s="25" t="s">
        <v>181</v>
      </c>
      <c r="B21" s="25" t="s">
        <v>182</v>
      </c>
      <c r="C21" s="26">
        <v>0.3</v>
      </c>
      <c r="D21" s="26">
        <v>0</v>
      </c>
      <c r="E21" s="26">
        <v>0.3</v>
      </c>
    </row>
    <row r="22" spans="1:5" s="20" customFormat="1" ht="21" customHeight="1">
      <c r="A22" s="25" t="s">
        <v>183</v>
      </c>
      <c r="B22" s="25" t="s">
        <v>184</v>
      </c>
      <c r="C22" s="26">
        <v>2</v>
      </c>
      <c r="D22" s="26">
        <v>0</v>
      </c>
      <c r="E22" s="26">
        <v>2</v>
      </c>
    </row>
    <row r="23" spans="1:5" s="20" customFormat="1" ht="21" customHeight="1">
      <c r="A23" s="25" t="s">
        <v>185</v>
      </c>
      <c r="B23" s="25" t="s">
        <v>186</v>
      </c>
      <c r="C23" s="26">
        <v>0.1</v>
      </c>
      <c r="D23" s="26">
        <v>0</v>
      </c>
      <c r="E23" s="26">
        <v>0.1</v>
      </c>
    </row>
    <row r="24" spans="1:5" s="20" customFormat="1" ht="21" customHeight="1">
      <c r="A24" s="25" t="s">
        <v>187</v>
      </c>
      <c r="B24" s="25" t="s">
        <v>188</v>
      </c>
      <c r="C24" s="26">
        <v>1.1</v>
      </c>
      <c r="D24" s="26">
        <v>0</v>
      </c>
      <c r="E24" s="26">
        <v>1.1</v>
      </c>
    </row>
    <row r="25" spans="1:5" s="20" customFormat="1" ht="21" customHeight="1">
      <c r="A25" s="25" t="s">
        <v>189</v>
      </c>
      <c r="B25" s="25" t="s">
        <v>190</v>
      </c>
      <c r="C25" s="26">
        <v>3.18</v>
      </c>
      <c r="D25" s="26">
        <v>0</v>
      </c>
      <c r="E25" s="26">
        <v>3.18</v>
      </c>
    </row>
    <row r="26" spans="1:5" s="20" customFormat="1" ht="21" customHeight="1">
      <c r="A26" s="25" t="s">
        <v>191</v>
      </c>
      <c r="B26" s="25" t="s">
        <v>192</v>
      </c>
      <c r="C26" s="26">
        <v>1.1</v>
      </c>
      <c r="D26" s="26">
        <v>0</v>
      </c>
      <c r="E26" s="26">
        <v>1.1</v>
      </c>
    </row>
    <row r="27" spans="1:5" s="20" customFormat="1" ht="21" customHeight="1">
      <c r="A27" s="25" t="s">
        <v>193</v>
      </c>
      <c r="B27" s="25" t="s">
        <v>194</v>
      </c>
      <c r="C27" s="26">
        <v>0.8</v>
      </c>
      <c r="D27" s="26">
        <v>0</v>
      </c>
      <c r="E27" s="26">
        <v>0.8</v>
      </c>
    </row>
    <row r="28" spans="1:5" s="20" customFormat="1" ht="21" customHeight="1">
      <c r="A28" s="25" t="s">
        <v>195</v>
      </c>
      <c r="B28" s="25" t="s">
        <v>196</v>
      </c>
      <c r="C28" s="26">
        <v>2.01</v>
      </c>
      <c r="D28" s="26">
        <v>0</v>
      </c>
      <c r="E28" s="26">
        <v>2.01</v>
      </c>
    </row>
    <row r="29" spans="1:5" s="20" customFormat="1" ht="21" customHeight="1">
      <c r="A29" s="25" t="s">
        <v>197</v>
      </c>
      <c r="B29" s="25" t="s">
        <v>198</v>
      </c>
      <c r="C29" s="26">
        <v>0.4</v>
      </c>
      <c r="D29" s="26">
        <v>0</v>
      </c>
      <c r="E29" s="26">
        <v>0.4</v>
      </c>
    </row>
    <row r="30" spans="1:5" s="20" customFormat="1" ht="21" customHeight="1">
      <c r="A30" s="25" t="s">
        <v>199</v>
      </c>
      <c r="B30" s="25" t="s">
        <v>200</v>
      </c>
      <c r="C30" s="26">
        <v>0</v>
      </c>
      <c r="D30" s="26">
        <v>0</v>
      </c>
      <c r="E30" s="26">
        <v>0</v>
      </c>
    </row>
    <row r="31" spans="1:5" s="20" customFormat="1" ht="21" customHeight="1">
      <c r="A31" s="25" t="s">
        <v>201</v>
      </c>
      <c r="B31" s="25" t="s">
        <v>202</v>
      </c>
      <c r="C31" s="26">
        <v>4.35168</v>
      </c>
      <c r="D31" s="26">
        <v>0</v>
      </c>
      <c r="E31" s="26">
        <v>4.35168</v>
      </c>
    </row>
    <row r="32" spans="1:5" s="20" customFormat="1" ht="21" customHeight="1">
      <c r="A32" s="25" t="s">
        <v>203</v>
      </c>
      <c r="B32" s="25" t="s">
        <v>204</v>
      </c>
      <c r="C32" s="26">
        <v>1.23</v>
      </c>
      <c r="D32" s="26">
        <v>0</v>
      </c>
      <c r="E32" s="26">
        <v>1.23</v>
      </c>
    </row>
    <row r="33" spans="1:5" s="20" customFormat="1" ht="21" customHeight="1">
      <c r="A33" s="25" t="s">
        <v>205</v>
      </c>
      <c r="B33" s="25" t="s">
        <v>206</v>
      </c>
      <c r="C33" s="26">
        <v>0.3</v>
      </c>
      <c r="D33" s="26">
        <v>0</v>
      </c>
      <c r="E33" s="26">
        <v>0.3</v>
      </c>
    </row>
    <row r="34" spans="1:5" s="20" customFormat="1" ht="21" customHeight="1">
      <c r="A34" s="25" t="s">
        <v>207</v>
      </c>
      <c r="B34" s="25" t="s">
        <v>208</v>
      </c>
      <c r="C34" s="26">
        <v>7.18</v>
      </c>
      <c r="D34" s="26">
        <v>0</v>
      </c>
      <c r="E34" s="26">
        <v>7.18</v>
      </c>
    </row>
    <row r="35" spans="1:5" s="20" customFormat="1" ht="21" customHeight="1">
      <c r="A35" s="22" t="s">
        <v>73</v>
      </c>
      <c r="B35" s="22" t="s">
        <v>209</v>
      </c>
      <c r="C35" s="23">
        <v>1.08</v>
      </c>
      <c r="D35" s="23">
        <v>1.08</v>
      </c>
      <c r="E35" s="23">
        <v>0</v>
      </c>
    </row>
    <row r="36" spans="1:5" s="20" customFormat="1" ht="21" customHeight="1">
      <c r="A36" s="25" t="s">
        <v>210</v>
      </c>
      <c r="B36" s="25" t="s">
        <v>211</v>
      </c>
      <c r="C36" s="26">
        <v>1.08</v>
      </c>
      <c r="D36" s="26">
        <v>1.08</v>
      </c>
      <c r="E36" s="26">
        <v>0</v>
      </c>
    </row>
    <row r="37" spans="1:5" s="20" customFormat="1" ht="21" customHeight="1">
      <c r="A37" s="22" t="s">
        <v>212</v>
      </c>
      <c r="B37" s="22" t="s">
        <v>213</v>
      </c>
      <c r="C37" s="23">
        <v>0</v>
      </c>
      <c r="D37" s="23">
        <v>0</v>
      </c>
      <c r="E37" s="23">
        <v>0</v>
      </c>
    </row>
    <row r="38" spans="1:5" s="20" customFormat="1" ht="21" customHeight="1">
      <c r="A38" s="25" t="s">
        <v>214</v>
      </c>
      <c r="B38" s="25" t="s">
        <v>215</v>
      </c>
      <c r="C38" s="26">
        <v>0</v>
      </c>
      <c r="D38" s="26">
        <v>0</v>
      </c>
      <c r="E38" s="26">
        <v>0</v>
      </c>
    </row>
    <row r="39" spans="1:5" s="20" customFormat="1" ht="21" customHeight="1">
      <c r="A39" s="25" t="s">
        <v>216</v>
      </c>
      <c r="B39" s="25" t="s">
        <v>217</v>
      </c>
      <c r="C39" s="26">
        <v>0</v>
      </c>
      <c r="D39" s="26">
        <v>0</v>
      </c>
      <c r="E39" s="26">
        <v>0</v>
      </c>
    </row>
    <row r="40" spans="1:5" s="20" customFormat="1" ht="21" customHeight="1">
      <c r="A40" s="22" t="s">
        <v>218</v>
      </c>
      <c r="B40" s="22" t="s">
        <v>219</v>
      </c>
      <c r="C40" s="23">
        <v>0</v>
      </c>
      <c r="D40" s="23">
        <v>0</v>
      </c>
      <c r="E40" s="23">
        <v>0</v>
      </c>
    </row>
    <row r="41" spans="1:5" s="20" customFormat="1" ht="21" customHeight="1">
      <c r="A41" s="25" t="s">
        <v>220</v>
      </c>
      <c r="B41" s="25" t="s">
        <v>221</v>
      </c>
      <c r="C41" s="26">
        <v>0</v>
      </c>
      <c r="D41" s="26">
        <v>0</v>
      </c>
      <c r="E41" s="26">
        <v>0</v>
      </c>
    </row>
    <row r="42" spans="1:5" ht="21" customHeight="1">
      <c r="A42" s="27"/>
      <c r="B42" s="27"/>
      <c r="C42" s="10"/>
      <c r="D42" s="10"/>
      <c r="E42" s="10"/>
    </row>
    <row r="43" spans="1:5" ht="21" customHeight="1">
      <c r="A43" s="28"/>
      <c r="B43" s="28"/>
      <c r="C43" s="12"/>
      <c r="D43" s="12"/>
      <c r="E43" s="12"/>
    </row>
    <row r="44" ht="12"/>
    <row r="45" spans="1:7" ht="21" customHeight="1">
      <c r="A45" s="2"/>
      <c r="B45" s="2"/>
      <c r="C45" s="2"/>
      <c r="D45" s="2"/>
      <c r="E45" s="2"/>
      <c r="F45" s="2"/>
      <c r="G45" s="2"/>
    </row>
    <row r="46" spans="1:7" ht="21" customHeight="1">
      <c r="A46" s="2"/>
      <c r="B46" s="2"/>
      <c r="C46" s="2"/>
      <c r="D46" s="2"/>
      <c r="E46" s="2"/>
      <c r="F46" s="2"/>
      <c r="G46" s="2"/>
    </row>
    <row r="47" spans="1:7" ht="21" customHeight="1">
      <c r="A47" s="2"/>
      <c r="B47" s="2"/>
      <c r="C47" s="2"/>
      <c r="D47" s="2"/>
      <c r="E47" s="2"/>
      <c r="F47" s="2"/>
      <c r="G47" s="2"/>
    </row>
    <row r="48" spans="1:7" ht="21" customHeight="1">
      <c r="A48" s="2"/>
      <c r="B48" s="2"/>
      <c r="C48" s="2"/>
      <c r="D48" s="2"/>
      <c r="E48" s="2"/>
      <c r="F48" s="2"/>
      <c r="G48" s="2"/>
    </row>
    <row r="49" spans="1:7" ht="21" customHeight="1">
      <c r="A49" s="2"/>
      <c r="B49" s="2"/>
      <c r="C49" s="2"/>
      <c r="D49" s="2"/>
      <c r="E49" s="2"/>
      <c r="F49" s="2"/>
      <c r="G49" s="2"/>
    </row>
    <row r="50" spans="1:7" ht="21" customHeight="1">
      <c r="A50" s="2"/>
      <c r="B50" s="2"/>
      <c r="C50" s="2"/>
      <c r="D50" s="2"/>
      <c r="E50" s="2"/>
      <c r="F50" s="2"/>
      <c r="G50" s="2"/>
    </row>
    <row r="51" spans="1:7" ht="21" customHeight="1">
      <c r="A51" s="2"/>
      <c r="B51" s="2"/>
      <c r="C51" s="2"/>
      <c r="D51" s="2"/>
      <c r="E51" s="2"/>
      <c r="F51" s="2"/>
      <c r="G51" s="2"/>
    </row>
    <row r="52" spans="1:7" ht="21" customHeight="1">
      <c r="A52" s="2"/>
      <c r="B52" s="2"/>
      <c r="C52" s="2"/>
      <c r="D52" s="2"/>
      <c r="E52" s="2"/>
      <c r="F52" s="2"/>
      <c r="G52" s="2"/>
    </row>
    <row r="53" spans="1:7" ht="12.75" customHeight="1">
      <c r="A53" s="2"/>
      <c r="B53" s="2"/>
      <c r="C53" s="2"/>
      <c r="D53" s="2"/>
      <c r="E53" s="2"/>
      <c r="F53" s="2"/>
      <c r="G53" s="2"/>
    </row>
  </sheetData>
  <sheetProtection/>
  <mergeCells count="3">
    <mergeCell ref="A2:E2"/>
    <mergeCell ref="A4:B4"/>
    <mergeCell ref="C4:E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"/>
  <sheetViews>
    <sheetView zoomScaleSheetLayoutView="100" workbookViewId="0" topLeftCell="A1">
      <selection activeCell="A1" sqref="A1:IV65536"/>
    </sheetView>
  </sheetViews>
  <sheetFormatPr defaultColWidth="8.7109375" defaultRowHeight="12.75"/>
  <cols>
    <col min="1" max="1" width="22.8515625" style="0" customWidth="1"/>
    <col min="2" max="2" width="17.140625" style="0" customWidth="1"/>
    <col min="3" max="3" width="21.421875" style="0" customWidth="1"/>
    <col min="4" max="6" width="17.140625" style="0" customWidth="1"/>
    <col min="7" max="7" width="8.00390625" style="0" customWidth="1"/>
  </cols>
  <sheetData>
    <row r="1" ht="18" customHeight="1">
      <c r="A1" s="1" t="s">
        <v>222</v>
      </c>
    </row>
    <row r="2" spans="1:6" ht="37.5" customHeight="1">
      <c r="A2" s="3" t="s">
        <v>223</v>
      </c>
      <c r="B2" s="3"/>
      <c r="C2" s="3"/>
      <c r="D2" s="3"/>
      <c r="E2" s="3"/>
      <c r="F2" s="3"/>
    </row>
    <row r="3" spans="1:6" ht="21" customHeight="1">
      <c r="A3" s="17" t="s">
        <v>224</v>
      </c>
      <c r="B3" s="18"/>
      <c r="F3" s="19" t="s">
        <v>225</v>
      </c>
    </row>
    <row r="4" spans="1:6" ht="21" customHeight="1">
      <c r="A4" s="8" t="s">
        <v>226</v>
      </c>
      <c r="B4" s="8" t="s">
        <v>227</v>
      </c>
      <c r="C4" s="7" t="s">
        <v>228</v>
      </c>
      <c r="D4" s="7"/>
      <c r="E4" s="7"/>
      <c r="F4" s="7" t="s">
        <v>229</v>
      </c>
    </row>
    <row r="5" spans="1:6" ht="21" customHeight="1">
      <c r="A5" s="8"/>
      <c r="B5" s="8"/>
      <c r="C5" s="7" t="s">
        <v>61</v>
      </c>
      <c r="D5" s="7" t="s">
        <v>230</v>
      </c>
      <c r="E5" s="7" t="s">
        <v>231</v>
      </c>
      <c r="F5" s="7"/>
    </row>
    <row r="6" spans="1:6" s="20" customFormat="1" ht="21" customHeight="1">
      <c r="A6" s="21">
        <v>23.24</v>
      </c>
      <c r="B6" s="21">
        <v>0</v>
      </c>
      <c r="C6" s="21">
        <v>19.23</v>
      </c>
      <c r="D6" s="21">
        <v>18</v>
      </c>
      <c r="E6" s="21">
        <v>1.23</v>
      </c>
      <c r="F6" s="21">
        <v>4.01</v>
      </c>
    </row>
    <row r="7" ht="21" customHeight="1"/>
    <row r="8" ht="21" customHeight="1"/>
    <row r="9" ht="21" customHeight="1"/>
    <row r="10" ht="21" customHeight="1"/>
    <row r="11" ht="21" customHeight="1"/>
  </sheetData>
  <sheetProtection/>
  <mergeCells count="5">
    <mergeCell ref="A2:F2"/>
    <mergeCell ref="C4:E4"/>
    <mergeCell ref="A4:A5"/>
    <mergeCell ref="B4:B5"/>
    <mergeCell ref="F4:F5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SheetLayoutView="100" workbookViewId="0" topLeftCell="A1">
      <selection activeCell="G21" sqref="G21"/>
    </sheetView>
  </sheetViews>
  <sheetFormatPr defaultColWidth="8.7109375" defaultRowHeight="12.75"/>
  <cols>
    <col min="1" max="1" width="21.421875" style="0" customWidth="1"/>
    <col min="2" max="2" width="25.7109375" style="0" customWidth="1"/>
    <col min="3" max="5" width="21.421875" style="0" customWidth="1"/>
    <col min="6" max="8" width="8.00390625" style="0" customWidth="1"/>
  </cols>
  <sheetData>
    <row r="1" spans="1:7" ht="16.5" customHeight="1">
      <c r="A1" s="1" t="s">
        <v>232</v>
      </c>
      <c r="B1" s="2"/>
      <c r="C1" s="2"/>
      <c r="D1" s="2"/>
      <c r="E1" s="2"/>
      <c r="F1" s="2"/>
      <c r="G1" s="2"/>
    </row>
    <row r="2" spans="1:7" ht="37.5" customHeight="1">
      <c r="A2" s="3" t="s">
        <v>233</v>
      </c>
      <c r="B2" s="3"/>
      <c r="C2" s="3"/>
      <c r="D2" s="3"/>
      <c r="E2" s="3"/>
      <c r="F2" s="2"/>
      <c r="G2" s="2"/>
    </row>
    <row r="3" spans="1:7" ht="21" customHeight="1">
      <c r="A3" s="17" t="s">
        <v>224</v>
      </c>
      <c r="B3" s="18"/>
      <c r="C3" s="2"/>
      <c r="D3" s="2"/>
      <c r="E3" s="19" t="s">
        <v>3</v>
      </c>
      <c r="F3" s="2"/>
      <c r="G3" s="2"/>
    </row>
    <row r="4" spans="1:7" ht="21" customHeight="1">
      <c r="A4" s="7" t="s">
        <v>85</v>
      </c>
      <c r="B4" s="7" t="s">
        <v>86</v>
      </c>
      <c r="C4" s="7" t="s">
        <v>234</v>
      </c>
      <c r="D4" s="7"/>
      <c r="E4" s="7"/>
      <c r="F4" s="2"/>
      <c r="G4" s="2"/>
    </row>
    <row r="5" spans="1:7" ht="21" customHeight="1">
      <c r="A5" s="7"/>
      <c r="B5" s="7"/>
      <c r="C5" s="7" t="s">
        <v>59</v>
      </c>
      <c r="D5" s="7" t="s">
        <v>87</v>
      </c>
      <c r="E5" s="7" t="s">
        <v>88</v>
      </c>
      <c r="F5" s="2"/>
      <c r="G5" s="2"/>
    </row>
    <row r="6" spans="1:7" ht="30.75" customHeight="1">
      <c r="A6" s="13"/>
      <c r="B6" s="13"/>
      <c r="C6" s="12"/>
      <c r="D6" s="12"/>
      <c r="E6" s="12"/>
      <c r="F6" s="2"/>
      <c r="G6" s="2"/>
    </row>
    <row r="7" spans="1:7" ht="21" customHeight="1">
      <c r="A7" s="2" t="s">
        <v>235</v>
      </c>
      <c r="B7" s="2"/>
      <c r="C7" s="2"/>
      <c r="D7" s="2"/>
      <c r="E7" s="2"/>
      <c r="F7" s="2"/>
      <c r="G7" s="2"/>
    </row>
    <row r="8" spans="1:7" ht="21" customHeight="1">
      <c r="A8" s="2"/>
      <c r="B8" s="2"/>
      <c r="C8" s="2"/>
      <c r="D8" s="2"/>
      <c r="E8" s="2"/>
      <c r="F8" s="2"/>
      <c r="G8" s="2"/>
    </row>
    <row r="9" spans="1:7" ht="21" customHeight="1">
      <c r="A9" s="2"/>
      <c r="B9" s="2"/>
      <c r="C9" s="2"/>
      <c r="D9" s="2"/>
      <c r="E9" s="2"/>
      <c r="F9" s="2"/>
      <c r="G9" s="2"/>
    </row>
    <row r="10" spans="1:7" ht="21" customHeight="1">
      <c r="A10" s="2"/>
      <c r="B10" s="2"/>
      <c r="C10" s="2"/>
      <c r="D10" s="2"/>
      <c r="E10" s="2"/>
      <c r="F10" s="2"/>
      <c r="G10" s="2"/>
    </row>
    <row r="11" spans="1:7" ht="21" customHeight="1">
      <c r="A11" s="2"/>
      <c r="B11" s="2"/>
      <c r="C11" s="2"/>
      <c r="D11" s="2"/>
      <c r="E11" s="2"/>
      <c r="F11" s="2"/>
      <c r="G11" s="2"/>
    </row>
    <row r="12" spans="1:7" ht="21" customHeight="1">
      <c r="A12" s="2"/>
      <c r="B12" s="2"/>
      <c r="C12" s="2"/>
      <c r="D12" s="2"/>
      <c r="E12" s="2"/>
      <c r="F12" s="2"/>
      <c r="G12" s="2"/>
    </row>
    <row r="13" spans="1:7" ht="21" customHeight="1">
      <c r="A13" s="2"/>
      <c r="B13" s="2"/>
      <c r="C13" s="2"/>
      <c r="D13" s="2"/>
      <c r="E13" s="2"/>
      <c r="F13" s="2"/>
      <c r="G13" s="2"/>
    </row>
    <row r="14" spans="1:7" ht="21" customHeight="1">
      <c r="A14" s="2"/>
      <c r="B14" s="2"/>
      <c r="C14" s="2"/>
      <c r="D14" s="2"/>
      <c r="E14" s="2"/>
      <c r="F14" s="2"/>
      <c r="G14" s="2"/>
    </row>
    <row r="15" spans="1:7" ht="12.75" customHeight="1">
      <c r="A15" s="2"/>
      <c r="B15" s="2"/>
      <c r="C15" s="2"/>
      <c r="D15" s="2"/>
      <c r="E15" s="2"/>
      <c r="F15" s="2"/>
      <c r="G15" s="2"/>
    </row>
  </sheetData>
  <sheetProtection/>
  <mergeCells count="4">
    <mergeCell ref="A2:E2"/>
    <mergeCell ref="C4:E4"/>
    <mergeCell ref="A4:A5"/>
    <mergeCell ref="B4:B5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4"/>
  <sheetViews>
    <sheetView zoomScaleSheetLayoutView="100" workbookViewId="0" topLeftCell="A1">
      <selection activeCell="K12" sqref="K12"/>
    </sheetView>
  </sheetViews>
  <sheetFormatPr defaultColWidth="8.7109375" defaultRowHeight="12.75"/>
  <cols>
    <col min="1" max="1" width="12.8515625" style="0" customWidth="1"/>
    <col min="2" max="2" width="24.57421875" style="0" customWidth="1"/>
    <col min="3" max="5" width="12.421875" style="0" customWidth="1"/>
    <col min="6" max="6" width="6.8515625" style="0" customWidth="1"/>
    <col min="7" max="8" width="12.421875" style="0" customWidth="1"/>
    <col min="9" max="9" width="7.7109375" style="0" customWidth="1"/>
    <col min="10" max="10" width="10.8515625" style="0" customWidth="1"/>
    <col min="11" max="11" width="12.421875" style="0" customWidth="1"/>
    <col min="12" max="12" width="8.00390625" style="0" customWidth="1"/>
  </cols>
  <sheetData>
    <row r="1" spans="1:11" ht="20.25" customHeight="1">
      <c r="A1" s="1" t="s">
        <v>236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37.5" customHeight="1">
      <c r="A2" s="3" t="s">
        <v>237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21" customHeight="1">
      <c r="A3" s="4" t="s">
        <v>2</v>
      </c>
      <c r="B3" s="5"/>
      <c r="C3" s="6"/>
      <c r="D3" s="6"/>
      <c r="E3" s="6"/>
      <c r="F3" s="6"/>
      <c r="G3" s="6"/>
      <c r="H3" s="6"/>
      <c r="I3" s="6"/>
      <c r="J3" s="6"/>
      <c r="K3" s="16" t="s">
        <v>3</v>
      </c>
    </row>
    <row r="4" spans="1:11" ht="21" customHeight="1">
      <c r="A4" s="7" t="s">
        <v>238</v>
      </c>
      <c r="B4" s="7" t="s">
        <v>239</v>
      </c>
      <c r="C4" s="7" t="s">
        <v>59</v>
      </c>
      <c r="D4" s="8" t="s">
        <v>240</v>
      </c>
      <c r="E4" s="8"/>
      <c r="F4" s="8"/>
      <c r="G4" s="8" t="s">
        <v>241</v>
      </c>
      <c r="H4" s="8"/>
      <c r="I4" s="8"/>
      <c r="J4" s="8" t="s">
        <v>65</v>
      </c>
      <c r="K4" s="8" t="s">
        <v>71</v>
      </c>
    </row>
    <row r="5" spans="1:11" ht="42" customHeight="1">
      <c r="A5" s="7"/>
      <c r="B5" s="7"/>
      <c r="C5" s="7"/>
      <c r="D5" s="8" t="s">
        <v>62</v>
      </c>
      <c r="E5" s="8" t="s">
        <v>63</v>
      </c>
      <c r="F5" s="8" t="s">
        <v>64</v>
      </c>
      <c r="G5" s="8" t="s">
        <v>62</v>
      </c>
      <c r="H5" s="8" t="s">
        <v>63</v>
      </c>
      <c r="I5" s="8" t="s">
        <v>64</v>
      </c>
      <c r="J5" s="8"/>
      <c r="K5" s="8"/>
    </row>
    <row r="6" spans="1:11" ht="30.75" customHeight="1">
      <c r="A6" s="9"/>
      <c r="B6" s="9" t="s">
        <v>59</v>
      </c>
      <c r="C6" s="10">
        <f>C8</f>
        <v>1712.292</v>
      </c>
      <c r="D6" s="10">
        <f>D8</f>
        <v>1712.292</v>
      </c>
      <c r="E6" s="10"/>
      <c r="F6" s="10"/>
      <c r="G6" s="10"/>
      <c r="H6" s="10"/>
      <c r="I6" s="10"/>
      <c r="J6" s="10"/>
      <c r="K6" s="10"/>
    </row>
    <row r="7" spans="1:11" ht="30.75" customHeight="1">
      <c r="A7" s="9"/>
      <c r="B7" s="9" t="s">
        <v>242</v>
      </c>
      <c r="C7" s="10">
        <f>C8</f>
        <v>1712.292</v>
      </c>
      <c r="D7" s="10">
        <f>D8</f>
        <v>1712.292</v>
      </c>
      <c r="E7" s="10"/>
      <c r="F7" s="10"/>
      <c r="G7" s="10"/>
      <c r="H7" s="10"/>
      <c r="I7" s="10"/>
      <c r="J7" s="10"/>
      <c r="K7" s="10"/>
    </row>
    <row r="8" spans="1:11" ht="30.75" customHeight="1">
      <c r="A8" s="9"/>
      <c r="B8" s="9" t="s">
        <v>243</v>
      </c>
      <c r="C8" s="10">
        <f aca="true" t="shared" si="0" ref="C8:C11">E8+F8+G8+H8+I8+J8+K8+D8</f>
        <v>1712.292</v>
      </c>
      <c r="D8" s="10">
        <f>SUM(D9:D11)</f>
        <v>1712.292</v>
      </c>
      <c r="E8" s="10"/>
      <c r="F8" s="10"/>
      <c r="G8" s="10"/>
      <c r="H8" s="10"/>
      <c r="I8" s="10"/>
      <c r="J8" s="10"/>
      <c r="K8" s="10"/>
    </row>
    <row r="9" spans="1:11" ht="30.75" customHeight="1">
      <c r="A9" s="11" t="s">
        <v>244</v>
      </c>
      <c r="B9" s="11" t="s">
        <v>245</v>
      </c>
      <c r="C9" s="12">
        <f t="shared" si="0"/>
        <v>3.292</v>
      </c>
      <c r="D9" s="12">
        <v>3.292</v>
      </c>
      <c r="E9" s="12"/>
      <c r="F9" s="12"/>
      <c r="G9" s="12"/>
      <c r="H9" s="12"/>
      <c r="I9" s="12"/>
      <c r="J9" s="12"/>
      <c r="K9" s="12"/>
    </row>
    <row r="10" spans="1:11" ht="30.75" customHeight="1">
      <c r="A10" s="11" t="s">
        <v>246</v>
      </c>
      <c r="B10" s="11" t="s">
        <v>247</v>
      </c>
      <c r="C10" s="12">
        <f t="shared" si="0"/>
        <v>110</v>
      </c>
      <c r="D10" s="12">
        <v>110</v>
      </c>
      <c r="E10" s="12"/>
      <c r="F10" s="12"/>
      <c r="G10" s="12"/>
      <c r="H10" s="12"/>
      <c r="I10" s="12"/>
      <c r="J10" s="12"/>
      <c r="K10" s="12"/>
    </row>
    <row r="11" spans="1:11" ht="30.75" customHeight="1">
      <c r="A11" s="11" t="s">
        <v>246</v>
      </c>
      <c r="B11" s="11" t="s">
        <v>248</v>
      </c>
      <c r="C11" s="12">
        <f t="shared" si="0"/>
        <v>1599</v>
      </c>
      <c r="D11" s="12">
        <v>1599</v>
      </c>
      <c r="E11" s="12"/>
      <c r="F11" s="12"/>
      <c r="G11" s="12"/>
      <c r="H11" s="12"/>
      <c r="I11" s="12"/>
      <c r="J11" s="12"/>
      <c r="K11" s="12"/>
    </row>
    <row r="12" spans="1:11" ht="30.75" customHeight="1">
      <c r="A12" s="13"/>
      <c r="B12" s="14"/>
      <c r="C12" s="12"/>
      <c r="D12" s="12"/>
      <c r="E12" s="12"/>
      <c r="F12" s="12"/>
      <c r="G12" s="12"/>
      <c r="H12" s="12"/>
      <c r="I12" s="12"/>
      <c r="J12" s="12"/>
      <c r="K12" s="12"/>
    </row>
    <row r="13" ht="12"/>
    <row r="14" spans="1:11" ht="21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ht="21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ht="21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ht="21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ht="21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ht="21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ht="21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ht="21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ht="21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ht="21" customHeight="1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</row>
    <row r="24" spans="1:11" ht="12.75" customHeight="1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</row>
  </sheetData>
  <sheetProtection/>
  <mergeCells count="8">
    <mergeCell ref="A2:K2"/>
    <mergeCell ref="D4:F4"/>
    <mergeCell ref="G4:I4"/>
    <mergeCell ref="A4:A5"/>
    <mergeCell ref="B4:B5"/>
    <mergeCell ref="C4:C5"/>
    <mergeCell ref="J4:J5"/>
    <mergeCell ref="K4:K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胖纸1375105054</cp:lastModifiedBy>
  <dcterms:created xsi:type="dcterms:W3CDTF">2024-02-04T07:15:03Z</dcterms:created>
  <dcterms:modified xsi:type="dcterms:W3CDTF">2024-02-05T10:52:46Z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CAD33416913040BE9B829C56B9CD4B7E_13</vt:lpwstr>
  </property>
  <property fmtid="{D5CDD505-2E9C-101B-9397-08002B2CF9AE}" pid="4" name="KSOProductBuildV">
    <vt:lpwstr>2052-12.1.0.16250</vt:lpwstr>
  </property>
</Properties>
</file>