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70"/>
  </bookViews>
  <sheets>
    <sheet name="巩固拓展脱贫攻坚成果" sheetId="1" r:id="rId1"/>
  </sheets>
  <definedNames>
    <definedName name="_xlnm._FilterDatabase" localSheetId="0" hidden="1">巩固拓展脱贫攻坚成果!$A$6:$I$121</definedName>
    <definedName name="_xlnm.Print_Titles" localSheetId="0">巩固拓展脱贫攻坚成果!$2:$5</definedName>
  </definedNames>
  <calcPr calcId="144525"/>
</workbook>
</file>

<file path=xl/sharedStrings.xml><?xml version="1.0" encoding="utf-8"?>
<sst xmlns="http://schemas.openxmlformats.org/spreadsheetml/2006/main" count="127" uniqueCount="120">
  <si>
    <t>附件</t>
  </si>
  <si>
    <t>2025年省级财政衔接推进乡村振兴补助资金分配表</t>
  </si>
  <si>
    <t>单位:万元</t>
  </si>
  <si>
    <t>单位</t>
  </si>
  <si>
    <t>合计</t>
  </si>
  <si>
    <t>巩固拓展脱贫攻坚成果和乡村振兴任务资金</t>
  </si>
  <si>
    <t>规划内的易地扶贫搬迁贴息补助资金</t>
  </si>
  <si>
    <t>省派驻村工作队帮扶资金</t>
  </si>
  <si>
    <t>扶持发展新型农村集体经济资金</t>
  </si>
  <si>
    <t>金额</t>
  </si>
  <si>
    <t>扶持村个数</t>
  </si>
  <si>
    <t>全省合计</t>
  </si>
  <si>
    <t>武汉市</t>
  </si>
  <si>
    <t>市直</t>
  </si>
  <si>
    <t>蔡甸区</t>
  </si>
  <si>
    <t>江夏区</t>
  </si>
  <si>
    <t>黄陂区</t>
  </si>
  <si>
    <t>新洲区</t>
  </si>
  <si>
    <t>黄石市</t>
  </si>
  <si>
    <t>大冶市</t>
  </si>
  <si>
    <t>阳新县</t>
  </si>
  <si>
    <t>十堰市</t>
  </si>
  <si>
    <t>其中：张湾区</t>
  </si>
  <si>
    <t>茅箭区</t>
  </si>
  <si>
    <t>丹江口市</t>
  </si>
  <si>
    <t>郧阳区</t>
  </si>
  <si>
    <t>郧西县</t>
  </si>
  <si>
    <t>竹山县</t>
  </si>
  <si>
    <t>竹溪县</t>
  </si>
  <si>
    <t>房县</t>
  </si>
  <si>
    <t>武当山特区</t>
  </si>
  <si>
    <t>荆州市</t>
  </si>
  <si>
    <t>其中：荆州区</t>
  </si>
  <si>
    <t>沙市区</t>
  </si>
  <si>
    <t>纪南生态旅游区</t>
  </si>
  <si>
    <t>荆州开发区</t>
  </si>
  <si>
    <t>江陵县</t>
  </si>
  <si>
    <t>松滋市</t>
  </si>
  <si>
    <t>公安县</t>
  </si>
  <si>
    <t>石首市</t>
  </si>
  <si>
    <t>监利市</t>
  </si>
  <si>
    <t>洪湖市</t>
  </si>
  <si>
    <t>宜昌市</t>
  </si>
  <si>
    <t>其中：点军区</t>
  </si>
  <si>
    <t>夷陵区</t>
  </si>
  <si>
    <t>宜都市</t>
  </si>
  <si>
    <t>枝江市</t>
  </si>
  <si>
    <t>当阳市</t>
  </si>
  <si>
    <t>远安县</t>
  </si>
  <si>
    <t>兴山县</t>
  </si>
  <si>
    <t>秭归县</t>
  </si>
  <si>
    <t>长阳县</t>
  </si>
  <si>
    <t>五峰县</t>
  </si>
  <si>
    <t>襄阳市</t>
  </si>
  <si>
    <t>襄州区</t>
  </si>
  <si>
    <t>老河口市</t>
  </si>
  <si>
    <t>枣阳市</t>
  </si>
  <si>
    <t>宜城市</t>
  </si>
  <si>
    <t>南漳县</t>
  </si>
  <si>
    <t>谷城县</t>
  </si>
  <si>
    <t>保康县</t>
  </si>
  <si>
    <t>鄂州市</t>
  </si>
  <si>
    <t>其中：鄂城区</t>
  </si>
  <si>
    <t>华容区</t>
  </si>
  <si>
    <t>梁子湖区</t>
  </si>
  <si>
    <t>葛店开发区</t>
  </si>
  <si>
    <t>鄂州临空经济开发区</t>
  </si>
  <si>
    <t>荆门市</t>
  </si>
  <si>
    <t>其中：掇刀区</t>
  </si>
  <si>
    <t>漳河新区</t>
  </si>
  <si>
    <t>屈家岭管理区</t>
  </si>
  <si>
    <t>东宝区</t>
  </si>
  <si>
    <t>钟祥市</t>
  </si>
  <si>
    <t>京山市</t>
  </si>
  <si>
    <t>沙洋县</t>
  </si>
  <si>
    <t>孝感市</t>
  </si>
  <si>
    <t>其中：双峰山旅游区</t>
  </si>
  <si>
    <t>孝南区</t>
  </si>
  <si>
    <t>孝昌县</t>
  </si>
  <si>
    <t>大悟县</t>
  </si>
  <si>
    <t>安陆市</t>
  </si>
  <si>
    <t>云梦县</t>
  </si>
  <si>
    <t>应城市</t>
  </si>
  <si>
    <t>汉川市</t>
  </si>
  <si>
    <t>黄冈市</t>
  </si>
  <si>
    <t>其中：龙感湖区</t>
  </si>
  <si>
    <t>黄州区</t>
  </si>
  <si>
    <t>团风县</t>
  </si>
  <si>
    <t>红安县</t>
  </si>
  <si>
    <t>麻城市</t>
  </si>
  <si>
    <t>罗田县</t>
  </si>
  <si>
    <t>英山县</t>
  </si>
  <si>
    <t>浠水县</t>
  </si>
  <si>
    <t>蕲春县</t>
  </si>
  <si>
    <t>武穴市</t>
  </si>
  <si>
    <t>黄梅县</t>
  </si>
  <si>
    <t>咸宁市</t>
  </si>
  <si>
    <t>咸安区</t>
  </si>
  <si>
    <t>嘉鱼县</t>
  </si>
  <si>
    <t>赤壁市</t>
  </si>
  <si>
    <t>通城县</t>
  </si>
  <si>
    <t>崇阳县</t>
  </si>
  <si>
    <t>通山县</t>
  </si>
  <si>
    <t>恩施州</t>
  </si>
  <si>
    <t>恩施市</t>
  </si>
  <si>
    <t>建始县</t>
  </si>
  <si>
    <t>巴东县</t>
  </si>
  <si>
    <t>利川市</t>
  </si>
  <si>
    <t>宣恩县</t>
  </si>
  <si>
    <t>咸丰县</t>
  </si>
  <si>
    <t>来凤县</t>
  </si>
  <si>
    <t>鹤峰县</t>
  </si>
  <si>
    <t>随州市</t>
  </si>
  <si>
    <t>曾都区</t>
  </si>
  <si>
    <t>广水市</t>
  </si>
  <si>
    <t>随县</t>
  </si>
  <si>
    <t>仙桃市</t>
  </si>
  <si>
    <t>天门市</t>
  </si>
  <si>
    <t>潜江市</t>
  </si>
  <si>
    <t>神农架林区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</si>
</sst>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name val="Arial"/>
      <charset val="0"/>
    </font>
    <font>
      <b/>
      <sz val="11"/>
      <name val="仿宋_GB2312"/>
      <charset val="0"/>
    </font>
    <font>
      <sz val="11"/>
      <name val="仿宋_GB2312"/>
      <charset val="0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4"/>
  <sheetViews>
    <sheetView tabSelected="1" zoomScale="175" zoomScaleNormal="175" workbookViewId="0">
      <selection activeCell="A4" sqref="A4:A5"/>
    </sheetView>
  </sheetViews>
  <sheetFormatPr defaultColWidth="8.89090909090909" defaultRowHeight="14"/>
  <cols>
    <col min="1" max="1" width="18.6454545454545" style="1" customWidth="1"/>
    <col min="2" max="2" width="9.51818181818182" style="1" customWidth="1"/>
    <col min="3" max="3" width="13.6454545454545" style="3" customWidth="1"/>
    <col min="4" max="4" width="11.8272727272727" style="1" customWidth="1"/>
    <col min="5" max="5" width="13.0727272727273" style="1" customWidth="1"/>
    <col min="6" max="6" width="9.42727272727273" style="1" customWidth="1"/>
    <col min="7" max="7" width="10.4727272727273" style="1" customWidth="1"/>
    <col min="8" max="16384" width="8.89090909090909" style="1"/>
  </cols>
  <sheetData>
    <row r="1" ht="21" spans="1:7">
      <c r="A1" s="4" t="s">
        <v>0</v>
      </c>
      <c r="B1" s="5"/>
      <c r="C1" s="6"/>
      <c r="D1" s="7"/>
      <c r="E1" s="7"/>
      <c r="F1" s="7"/>
      <c r="G1" s="7"/>
    </row>
    <row r="2" ht="26.5" spans="1:7">
      <c r="A2" s="8" t="s">
        <v>1</v>
      </c>
      <c r="B2" s="8"/>
      <c r="C2" s="8"/>
      <c r="D2" s="8"/>
      <c r="E2" s="8"/>
      <c r="F2" s="8"/>
      <c r="G2" s="8"/>
    </row>
    <row r="3" spans="1:7">
      <c r="A3" s="9" t="s">
        <v>2</v>
      </c>
      <c r="B3" s="9"/>
      <c r="C3" s="7"/>
      <c r="D3" s="9"/>
      <c r="E3" s="9"/>
      <c r="F3" s="9"/>
      <c r="G3" s="9"/>
    </row>
    <row r="4" ht="26" customHeight="1" spans="1:7">
      <c r="A4" s="10" t="s">
        <v>3</v>
      </c>
      <c r="B4" s="11" t="s">
        <v>4</v>
      </c>
      <c r="C4" s="10" t="s">
        <v>5</v>
      </c>
      <c r="D4" s="10" t="s">
        <v>6</v>
      </c>
      <c r="E4" s="12" t="s">
        <v>7</v>
      </c>
      <c r="F4" s="11" t="s">
        <v>8</v>
      </c>
      <c r="G4" s="11"/>
    </row>
    <row r="5" ht="24" customHeight="1" spans="1:7">
      <c r="A5" s="13"/>
      <c r="B5" s="11"/>
      <c r="C5" s="14"/>
      <c r="D5" s="14"/>
      <c r="E5" s="14"/>
      <c r="F5" s="11" t="s">
        <v>9</v>
      </c>
      <c r="G5" s="11" t="s">
        <v>10</v>
      </c>
    </row>
    <row r="6" ht="23" customHeight="1" spans="1:7">
      <c r="A6" s="15" t="s">
        <v>11</v>
      </c>
      <c r="B6" s="16">
        <f t="shared" ref="B6:G6" si="0">B7+B13+B16+B27+B39+B51+B59+B66+B75+B85+B98+B105+B114+B118+B119+B120+B121</f>
        <v>34220</v>
      </c>
      <c r="C6" s="16">
        <f t="shared" si="0"/>
        <v>9909</v>
      </c>
      <c r="D6" s="16">
        <f t="shared" si="0"/>
        <v>12421</v>
      </c>
      <c r="E6" s="16">
        <f t="shared" si="0"/>
        <v>3290</v>
      </c>
      <c r="F6" s="16">
        <f t="shared" si="0"/>
        <v>8600</v>
      </c>
      <c r="G6" s="16">
        <f t="shared" si="0"/>
        <v>172</v>
      </c>
    </row>
    <row r="7" ht="18" customHeight="1" spans="1:7">
      <c r="A7" s="17" t="s">
        <v>12</v>
      </c>
      <c r="B7" s="18">
        <f t="shared" ref="B7:B13" si="1">C7+D7+F7+E7</f>
        <v>1363</v>
      </c>
      <c r="C7" s="18">
        <f>SUM(C8:C12)</f>
        <v>213</v>
      </c>
      <c r="D7" s="18"/>
      <c r="E7" s="18"/>
      <c r="F7" s="18">
        <f>SUM(F8:F12)</f>
        <v>1150</v>
      </c>
      <c r="G7" s="18">
        <f>SUM(G8:G12)</f>
        <v>23</v>
      </c>
    </row>
    <row r="8" ht="18" customHeight="1" spans="1:7">
      <c r="A8" s="19" t="s">
        <v>13</v>
      </c>
      <c r="B8" s="20">
        <f t="shared" si="1"/>
        <v>150</v>
      </c>
      <c r="C8" s="21"/>
      <c r="D8" s="21"/>
      <c r="E8" s="21"/>
      <c r="F8" s="20">
        <v>150</v>
      </c>
      <c r="G8" s="20">
        <v>3</v>
      </c>
    </row>
    <row r="9" ht="18" customHeight="1" spans="1:7">
      <c r="A9" s="19" t="s">
        <v>14</v>
      </c>
      <c r="B9" s="20">
        <f t="shared" si="1"/>
        <v>198</v>
      </c>
      <c r="C9" s="20">
        <v>48</v>
      </c>
      <c r="D9" s="21"/>
      <c r="E9" s="21"/>
      <c r="F9" s="20">
        <v>150</v>
      </c>
      <c r="G9" s="20">
        <v>3</v>
      </c>
    </row>
    <row r="10" ht="18" customHeight="1" spans="1:7">
      <c r="A10" s="19" t="s">
        <v>15</v>
      </c>
      <c r="B10" s="20">
        <f t="shared" si="1"/>
        <v>151</v>
      </c>
      <c r="C10" s="20">
        <v>51</v>
      </c>
      <c r="D10" s="21"/>
      <c r="E10" s="21"/>
      <c r="F10" s="20">
        <v>100</v>
      </c>
      <c r="G10" s="20">
        <v>2</v>
      </c>
    </row>
    <row r="11" ht="18" customHeight="1" spans="1:7">
      <c r="A11" s="19" t="s">
        <v>16</v>
      </c>
      <c r="B11" s="20">
        <f t="shared" si="1"/>
        <v>460</v>
      </c>
      <c r="C11" s="20">
        <v>60</v>
      </c>
      <c r="D11" s="21"/>
      <c r="E11" s="21"/>
      <c r="F11" s="20">
        <v>400</v>
      </c>
      <c r="G11" s="20">
        <v>8</v>
      </c>
    </row>
    <row r="12" ht="18" customHeight="1" spans="1:7">
      <c r="A12" s="19" t="s">
        <v>17</v>
      </c>
      <c r="B12" s="20">
        <f t="shared" si="1"/>
        <v>404</v>
      </c>
      <c r="C12" s="20">
        <v>54</v>
      </c>
      <c r="D12" s="21"/>
      <c r="E12" s="21"/>
      <c r="F12" s="20">
        <v>350</v>
      </c>
      <c r="G12" s="20">
        <v>7</v>
      </c>
    </row>
    <row r="13" ht="18" customHeight="1" spans="1:7">
      <c r="A13" s="17" t="s">
        <v>18</v>
      </c>
      <c r="B13" s="18">
        <f t="shared" si="1"/>
        <v>690</v>
      </c>
      <c r="C13" s="18">
        <f>SUM(C14:C15)</f>
        <v>250</v>
      </c>
      <c r="D13" s="18">
        <f>SUM(D14:D15)</f>
        <v>150</v>
      </c>
      <c r="E13" s="18">
        <f>SUM(E14:E15)</f>
        <v>90</v>
      </c>
      <c r="F13" s="18">
        <f>SUM(F14:F15)</f>
        <v>200</v>
      </c>
      <c r="G13" s="18">
        <f>SUM(G14:G15)</f>
        <v>4</v>
      </c>
    </row>
    <row r="14" ht="18" customHeight="1" spans="1:7">
      <c r="A14" s="19" t="s">
        <v>19</v>
      </c>
      <c r="B14" s="20">
        <f t="shared" ref="B14:B51" si="2">C14+D14+F14+E14</f>
        <v>254</v>
      </c>
      <c r="C14" s="20">
        <v>54</v>
      </c>
      <c r="D14" s="20"/>
      <c r="E14" s="20"/>
      <c r="F14" s="20">
        <v>200</v>
      </c>
      <c r="G14" s="20">
        <v>4</v>
      </c>
    </row>
    <row r="15" ht="18" customHeight="1" spans="1:7">
      <c r="A15" s="19" t="s">
        <v>20</v>
      </c>
      <c r="B15" s="20">
        <f t="shared" si="2"/>
        <v>436</v>
      </c>
      <c r="C15" s="20">
        <v>196</v>
      </c>
      <c r="D15" s="20">
        <v>150</v>
      </c>
      <c r="E15" s="20">
        <v>90</v>
      </c>
      <c r="F15" s="22"/>
      <c r="G15" s="22"/>
    </row>
    <row r="16" ht="18" customHeight="1" spans="1:7">
      <c r="A16" s="17" t="s">
        <v>21</v>
      </c>
      <c r="B16" s="18">
        <f t="shared" si="2"/>
        <v>7197</v>
      </c>
      <c r="C16" s="18">
        <f>C17+C20+C21+C22+C23+C24+C26+C25</f>
        <v>1516</v>
      </c>
      <c r="D16" s="18">
        <f>D17+D20+D21+D22+D23+D24+D26+D25</f>
        <v>4991</v>
      </c>
      <c r="E16" s="18">
        <f>E17+E20+E21+E22+E23+E24+E26+E25</f>
        <v>690</v>
      </c>
      <c r="F16" s="18"/>
      <c r="G16" s="23"/>
    </row>
    <row r="17" s="1" customFormat="1" ht="18" customHeight="1" spans="1:7">
      <c r="A17" s="19" t="s">
        <v>13</v>
      </c>
      <c r="B17" s="20">
        <f t="shared" ref="B17:G17" si="3">B18+B19</f>
        <v>597</v>
      </c>
      <c r="C17" s="20">
        <f t="shared" si="3"/>
        <v>287</v>
      </c>
      <c r="D17" s="20">
        <f t="shared" si="3"/>
        <v>150</v>
      </c>
      <c r="E17" s="20">
        <f t="shared" si="3"/>
        <v>160</v>
      </c>
      <c r="F17" s="22"/>
      <c r="G17" s="22"/>
    </row>
    <row r="18" ht="18" customHeight="1" spans="1:7">
      <c r="A18" s="24" t="s">
        <v>22</v>
      </c>
      <c r="B18" s="20">
        <f t="shared" si="2"/>
        <v>330</v>
      </c>
      <c r="C18" s="20">
        <v>142</v>
      </c>
      <c r="D18" s="20">
        <v>108</v>
      </c>
      <c r="E18" s="20">
        <v>80</v>
      </c>
      <c r="F18" s="22"/>
      <c r="G18" s="22"/>
    </row>
    <row r="19" ht="18" customHeight="1" spans="1:7">
      <c r="A19" s="24" t="s">
        <v>23</v>
      </c>
      <c r="B19" s="20">
        <f t="shared" si="2"/>
        <v>267</v>
      </c>
      <c r="C19" s="20">
        <v>145</v>
      </c>
      <c r="D19" s="20">
        <v>42</v>
      </c>
      <c r="E19" s="20">
        <v>80</v>
      </c>
      <c r="F19" s="22"/>
      <c r="G19" s="22"/>
    </row>
    <row r="20" ht="18" customHeight="1" spans="1:7">
      <c r="A20" s="19" t="s">
        <v>24</v>
      </c>
      <c r="B20" s="20">
        <f t="shared" si="2"/>
        <v>872</v>
      </c>
      <c r="C20" s="20">
        <v>184</v>
      </c>
      <c r="D20" s="20">
        <v>598</v>
      </c>
      <c r="E20" s="20">
        <v>90</v>
      </c>
      <c r="F20" s="22"/>
      <c r="G20" s="22"/>
    </row>
    <row r="21" ht="18" customHeight="1" spans="1:7">
      <c r="A21" s="19" t="s">
        <v>25</v>
      </c>
      <c r="B21" s="20">
        <f t="shared" si="2"/>
        <v>1180</v>
      </c>
      <c r="C21" s="20">
        <v>206</v>
      </c>
      <c r="D21" s="20">
        <v>894</v>
      </c>
      <c r="E21" s="20">
        <v>80</v>
      </c>
      <c r="F21" s="22"/>
      <c r="G21" s="22"/>
    </row>
    <row r="22" ht="18" customHeight="1" spans="1:7">
      <c r="A22" s="19" t="s">
        <v>26</v>
      </c>
      <c r="B22" s="20">
        <f t="shared" si="2"/>
        <v>1291</v>
      </c>
      <c r="C22" s="20">
        <v>203</v>
      </c>
      <c r="D22" s="20">
        <v>998</v>
      </c>
      <c r="E22" s="20">
        <v>90</v>
      </c>
      <c r="F22" s="22"/>
      <c r="G22" s="22"/>
    </row>
    <row r="23" ht="18" customHeight="1" spans="1:7">
      <c r="A23" s="19" t="s">
        <v>27</v>
      </c>
      <c r="B23" s="20">
        <f t="shared" si="2"/>
        <v>874</v>
      </c>
      <c r="C23" s="20">
        <v>206</v>
      </c>
      <c r="D23" s="20">
        <v>578</v>
      </c>
      <c r="E23" s="20">
        <v>90</v>
      </c>
      <c r="F23" s="22"/>
      <c r="G23" s="22"/>
    </row>
    <row r="24" ht="18" customHeight="1" spans="1:7">
      <c r="A24" s="19" t="s">
        <v>28</v>
      </c>
      <c r="B24" s="20">
        <f t="shared" si="2"/>
        <v>1099</v>
      </c>
      <c r="C24" s="20">
        <v>189</v>
      </c>
      <c r="D24" s="20">
        <v>820</v>
      </c>
      <c r="E24" s="20">
        <v>90</v>
      </c>
      <c r="F24" s="22"/>
      <c r="G24" s="22"/>
    </row>
    <row r="25" ht="18" customHeight="1" spans="1:7">
      <c r="A25" s="19" t="s">
        <v>29</v>
      </c>
      <c r="B25" s="20">
        <f t="shared" si="2"/>
        <v>1224</v>
      </c>
      <c r="C25" s="20">
        <v>192</v>
      </c>
      <c r="D25" s="20">
        <v>942</v>
      </c>
      <c r="E25" s="20">
        <v>90</v>
      </c>
      <c r="F25" s="22"/>
      <c r="G25" s="22"/>
    </row>
    <row r="26" ht="18" customHeight="1" spans="1:7">
      <c r="A26" s="19" t="s">
        <v>30</v>
      </c>
      <c r="B26" s="20">
        <f t="shared" si="2"/>
        <v>60</v>
      </c>
      <c r="C26" s="20">
        <v>49</v>
      </c>
      <c r="D26" s="20">
        <v>11</v>
      </c>
      <c r="E26" s="20"/>
      <c r="F26" s="22"/>
      <c r="G26" s="22"/>
    </row>
    <row r="27" ht="18" customHeight="1" spans="1:7">
      <c r="A27" s="17" t="s">
        <v>31</v>
      </c>
      <c r="B27" s="18">
        <f t="shared" si="2"/>
        <v>1791</v>
      </c>
      <c r="C27" s="18">
        <f>C28+C33+C34+C35+C36+C37+C38</f>
        <v>599</v>
      </c>
      <c r="D27" s="18">
        <f>D28+D33+D34+D35+D36+D37+D38</f>
        <v>42</v>
      </c>
      <c r="E27" s="18"/>
      <c r="F27" s="18">
        <f>F28+F33+F34+F35+F36+F37+F38</f>
        <v>1150</v>
      </c>
      <c r="G27" s="18">
        <f>G28+G33+G34+G35+G36+G37+G38</f>
        <v>23</v>
      </c>
    </row>
    <row r="28" s="1" customFormat="1" ht="18" customHeight="1" spans="1:7">
      <c r="A28" s="19" t="s">
        <v>13</v>
      </c>
      <c r="B28" s="20">
        <f t="shared" ref="B28:G28" si="4">B29+B30+B31+B32</f>
        <v>244</v>
      </c>
      <c r="C28" s="20">
        <f t="shared" si="4"/>
        <v>144</v>
      </c>
      <c r="D28" s="20"/>
      <c r="E28" s="20"/>
      <c r="F28" s="20">
        <f t="shared" si="4"/>
        <v>100</v>
      </c>
      <c r="G28" s="20">
        <f t="shared" si="4"/>
        <v>2</v>
      </c>
    </row>
    <row r="29" ht="18" customHeight="1" spans="1:7">
      <c r="A29" s="24" t="s">
        <v>32</v>
      </c>
      <c r="B29" s="20">
        <f t="shared" si="2"/>
        <v>98</v>
      </c>
      <c r="C29" s="20">
        <v>48</v>
      </c>
      <c r="D29" s="20"/>
      <c r="E29" s="20"/>
      <c r="F29" s="20">
        <v>50</v>
      </c>
      <c r="G29" s="20">
        <v>1</v>
      </c>
    </row>
    <row r="30" ht="18" customHeight="1" spans="1:7">
      <c r="A30" s="24" t="s">
        <v>33</v>
      </c>
      <c r="B30" s="20">
        <f t="shared" si="2"/>
        <v>83</v>
      </c>
      <c r="C30" s="20">
        <v>33</v>
      </c>
      <c r="D30" s="20"/>
      <c r="E30" s="20"/>
      <c r="F30" s="20">
        <v>50</v>
      </c>
      <c r="G30" s="20">
        <v>1</v>
      </c>
    </row>
    <row r="31" ht="18" customHeight="1" spans="1:7">
      <c r="A31" s="24" t="s">
        <v>34</v>
      </c>
      <c r="B31" s="20">
        <f t="shared" si="2"/>
        <v>34</v>
      </c>
      <c r="C31" s="20">
        <v>34</v>
      </c>
      <c r="D31" s="20"/>
      <c r="E31" s="20"/>
      <c r="F31" s="20"/>
      <c r="G31" s="20"/>
    </row>
    <row r="32" ht="18" customHeight="1" spans="1:7">
      <c r="A32" s="24" t="s">
        <v>35</v>
      </c>
      <c r="B32" s="20">
        <f t="shared" si="2"/>
        <v>29</v>
      </c>
      <c r="C32" s="20">
        <v>29</v>
      </c>
      <c r="D32" s="20"/>
      <c r="E32" s="20"/>
      <c r="F32" s="20"/>
      <c r="G32" s="20"/>
    </row>
    <row r="33" ht="18" customHeight="1" spans="1:7">
      <c r="A33" s="19" t="s">
        <v>36</v>
      </c>
      <c r="B33" s="20">
        <f t="shared" si="2"/>
        <v>162</v>
      </c>
      <c r="C33" s="20">
        <v>62</v>
      </c>
      <c r="D33" s="20"/>
      <c r="E33" s="20"/>
      <c r="F33" s="20">
        <v>100</v>
      </c>
      <c r="G33" s="20">
        <v>2</v>
      </c>
    </row>
    <row r="34" ht="18" customHeight="1" spans="1:7">
      <c r="A34" s="19" t="s">
        <v>37</v>
      </c>
      <c r="B34" s="20">
        <f t="shared" si="2"/>
        <v>282</v>
      </c>
      <c r="C34" s="20">
        <v>76</v>
      </c>
      <c r="D34" s="20">
        <v>6</v>
      </c>
      <c r="E34" s="20"/>
      <c r="F34" s="20">
        <v>200</v>
      </c>
      <c r="G34" s="20">
        <v>4</v>
      </c>
    </row>
    <row r="35" ht="18" customHeight="1" spans="1:7">
      <c r="A35" s="19" t="s">
        <v>38</v>
      </c>
      <c r="B35" s="20">
        <f t="shared" si="2"/>
        <v>280</v>
      </c>
      <c r="C35" s="20">
        <v>80</v>
      </c>
      <c r="D35" s="20"/>
      <c r="E35" s="20"/>
      <c r="F35" s="20">
        <v>200</v>
      </c>
      <c r="G35" s="20">
        <v>4</v>
      </c>
    </row>
    <row r="36" ht="18" customHeight="1" spans="1:7">
      <c r="A36" s="19" t="s">
        <v>39</v>
      </c>
      <c r="B36" s="20">
        <f t="shared" si="2"/>
        <v>230</v>
      </c>
      <c r="C36" s="20">
        <v>68</v>
      </c>
      <c r="D36" s="20">
        <v>12</v>
      </c>
      <c r="E36" s="20"/>
      <c r="F36" s="20">
        <v>150</v>
      </c>
      <c r="G36" s="20">
        <v>3</v>
      </c>
    </row>
    <row r="37" ht="18" customHeight="1" spans="1:7">
      <c r="A37" s="19" t="s">
        <v>40</v>
      </c>
      <c r="B37" s="20">
        <f t="shared" si="2"/>
        <v>361</v>
      </c>
      <c r="C37" s="20">
        <v>97</v>
      </c>
      <c r="D37" s="20">
        <v>14</v>
      </c>
      <c r="E37" s="20"/>
      <c r="F37" s="20">
        <v>250</v>
      </c>
      <c r="G37" s="20">
        <v>5</v>
      </c>
    </row>
    <row r="38" ht="18" customHeight="1" spans="1:7">
      <c r="A38" s="19" t="s">
        <v>41</v>
      </c>
      <c r="B38" s="20">
        <f t="shared" si="2"/>
        <v>232</v>
      </c>
      <c r="C38" s="20">
        <v>72</v>
      </c>
      <c r="D38" s="20">
        <v>10</v>
      </c>
      <c r="E38" s="20"/>
      <c r="F38" s="20">
        <v>150</v>
      </c>
      <c r="G38" s="20">
        <v>3</v>
      </c>
    </row>
    <row r="39" s="1" customFormat="1" ht="18" customHeight="1" spans="1:7">
      <c r="A39" s="17" t="s">
        <v>42</v>
      </c>
      <c r="B39" s="18">
        <f t="shared" si="2"/>
        <v>2705</v>
      </c>
      <c r="C39" s="18">
        <f>C40+C43+C42+C44+C45+C46+C47+C48+C49+C50</f>
        <v>1048</v>
      </c>
      <c r="D39" s="18">
        <f>D40+D43+D42+D44+D45+D46+D47+D48+D49+D50</f>
        <v>667</v>
      </c>
      <c r="E39" s="18">
        <f>E40+E43+E42+E44+E45+E46+E47+E48+E49+E50</f>
        <v>440</v>
      </c>
      <c r="F39" s="18">
        <f>F40+F43+F42+F44+F45+F46+F47+F48+F49+F50</f>
        <v>550</v>
      </c>
      <c r="G39" s="18">
        <f>G40+G43+G42+G44+G45+G46+G47+G48+G49+G50</f>
        <v>11</v>
      </c>
    </row>
    <row r="40" ht="18" customHeight="1" spans="1:7">
      <c r="A40" s="19" t="s">
        <v>13</v>
      </c>
      <c r="B40" s="20">
        <f t="shared" si="2"/>
        <v>112</v>
      </c>
      <c r="C40" s="20">
        <f>C41</f>
        <v>44</v>
      </c>
      <c r="D40" s="20">
        <f>D41</f>
        <v>18</v>
      </c>
      <c r="E40" s="20"/>
      <c r="F40" s="20">
        <f>F41</f>
        <v>50</v>
      </c>
      <c r="G40" s="20">
        <f>G41</f>
        <v>1</v>
      </c>
    </row>
    <row r="41" s="1" customFormat="1" ht="18" customHeight="1" spans="1:7">
      <c r="A41" s="24" t="s">
        <v>43</v>
      </c>
      <c r="B41" s="20">
        <f t="shared" si="2"/>
        <v>112</v>
      </c>
      <c r="C41" s="20">
        <v>44</v>
      </c>
      <c r="D41" s="20">
        <v>18</v>
      </c>
      <c r="E41" s="20"/>
      <c r="F41" s="20">
        <v>50</v>
      </c>
      <c r="G41" s="20">
        <v>1</v>
      </c>
    </row>
    <row r="42" s="1" customFormat="1" ht="18" customHeight="1" spans="1:7">
      <c r="A42" s="19" t="s">
        <v>44</v>
      </c>
      <c r="B42" s="20">
        <f t="shared" si="2"/>
        <v>170</v>
      </c>
      <c r="C42" s="20">
        <v>51</v>
      </c>
      <c r="D42" s="20">
        <v>19</v>
      </c>
      <c r="E42" s="20"/>
      <c r="F42" s="20">
        <v>100</v>
      </c>
      <c r="G42" s="20">
        <v>2</v>
      </c>
    </row>
    <row r="43" s="1" customFormat="1" ht="18" customHeight="1" spans="1:7">
      <c r="A43" s="19" t="s">
        <v>45</v>
      </c>
      <c r="B43" s="20">
        <f t="shared" si="2"/>
        <v>162</v>
      </c>
      <c r="C43" s="20">
        <v>43</v>
      </c>
      <c r="D43" s="20">
        <v>19</v>
      </c>
      <c r="E43" s="20"/>
      <c r="F43" s="20">
        <v>100</v>
      </c>
      <c r="G43" s="20">
        <v>2</v>
      </c>
    </row>
    <row r="44" s="1" customFormat="1" ht="18" customHeight="1" spans="1:7">
      <c r="A44" s="19" t="s">
        <v>46</v>
      </c>
      <c r="B44" s="20">
        <f t="shared" si="2"/>
        <v>196</v>
      </c>
      <c r="C44" s="20">
        <v>44</v>
      </c>
      <c r="D44" s="20">
        <v>2</v>
      </c>
      <c r="E44" s="20"/>
      <c r="F44" s="20">
        <v>150</v>
      </c>
      <c r="G44" s="20">
        <v>3</v>
      </c>
    </row>
    <row r="45" s="1" customFormat="1" ht="18" customHeight="1" spans="1:7">
      <c r="A45" s="19" t="s">
        <v>47</v>
      </c>
      <c r="B45" s="20">
        <f t="shared" si="2"/>
        <v>204</v>
      </c>
      <c r="C45" s="20">
        <v>45</v>
      </c>
      <c r="D45" s="20">
        <v>9</v>
      </c>
      <c r="E45" s="20"/>
      <c r="F45" s="20">
        <v>150</v>
      </c>
      <c r="G45" s="20">
        <v>3</v>
      </c>
    </row>
    <row r="46" s="1" customFormat="1" ht="18" customHeight="1" spans="1:7">
      <c r="A46" s="19" t="s">
        <v>48</v>
      </c>
      <c r="B46" s="20">
        <f t="shared" si="2"/>
        <v>238</v>
      </c>
      <c r="C46" s="20">
        <v>138</v>
      </c>
      <c r="D46" s="20">
        <v>20</v>
      </c>
      <c r="E46" s="20">
        <v>80</v>
      </c>
      <c r="F46" s="20"/>
      <c r="G46" s="20"/>
    </row>
    <row r="47" s="1" customFormat="1" ht="18" customHeight="1" spans="1:7">
      <c r="A47" s="19" t="s">
        <v>49</v>
      </c>
      <c r="B47" s="20">
        <f t="shared" si="2"/>
        <v>323</v>
      </c>
      <c r="C47" s="20">
        <v>158</v>
      </c>
      <c r="D47" s="20">
        <v>75</v>
      </c>
      <c r="E47" s="20">
        <v>90</v>
      </c>
      <c r="F47" s="20"/>
      <c r="G47" s="20"/>
    </row>
    <row r="48" s="1" customFormat="1" ht="18" customHeight="1" spans="1:7">
      <c r="A48" s="19" t="s">
        <v>50</v>
      </c>
      <c r="B48" s="20">
        <f t="shared" si="2"/>
        <v>423</v>
      </c>
      <c r="C48" s="20">
        <v>174</v>
      </c>
      <c r="D48" s="20">
        <v>159</v>
      </c>
      <c r="E48" s="20">
        <v>90</v>
      </c>
      <c r="F48" s="20"/>
      <c r="G48" s="20"/>
    </row>
    <row r="49" s="1" customFormat="1" ht="18" customHeight="1" spans="1:7">
      <c r="A49" s="19" t="s">
        <v>51</v>
      </c>
      <c r="B49" s="20">
        <f t="shared" si="2"/>
        <v>510</v>
      </c>
      <c r="C49" s="20">
        <v>181</v>
      </c>
      <c r="D49" s="20">
        <v>239</v>
      </c>
      <c r="E49" s="20">
        <v>90</v>
      </c>
      <c r="F49" s="20"/>
      <c r="G49" s="20"/>
    </row>
    <row r="50" s="1" customFormat="1" ht="18" customHeight="1" spans="1:7">
      <c r="A50" s="19" t="s">
        <v>52</v>
      </c>
      <c r="B50" s="20">
        <f t="shared" si="2"/>
        <v>367</v>
      </c>
      <c r="C50" s="20">
        <v>170</v>
      </c>
      <c r="D50" s="20">
        <v>107</v>
      </c>
      <c r="E50" s="20">
        <v>90</v>
      </c>
      <c r="F50" s="20"/>
      <c r="G50" s="20"/>
    </row>
    <row r="51" ht="18" customHeight="1" spans="1:7">
      <c r="A51" s="17" t="s">
        <v>53</v>
      </c>
      <c r="B51" s="18">
        <f t="shared" si="2"/>
        <v>2599</v>
      </c>
      <c r="C51" s="18">
        <f>SUM(C52:C58)</f>
        <v>703</v>
      </c>
      <c r="D51" s="18">
        <f>SUM(D52:D58)</f>
        <v>796</v>
      </c>
      <c r="E51" s="18">
        <f>SUM(E52:E58)</f>
        <v>250</v>
      </c>
      <c r="F51" s="18">
        <f>SUM(F52:F58)</f>
        <v>850</v>
      </c>
      <c r="G51" s="18">
        <f>SUM(G52:G58)</f>
        <v>17</v>
      </c>
    </row>
    <row r="52" ht="18" customHeight="1" spans="1:7">
      <c r="A52" s="19" t="s">
        <v>54</v>
      </c>
      <c r="B52" s="20">
        <f t="shared" ref="B52:B69" si="5">C52+D52+F52+E52</f>
        <v>312</v>
      </c>
      <c r="C52" s="20">
        <v>59</v>
      </c>
      <c r="D52" s="20">
        <v>3</v>
      </c>
      <c r="E52" s="20"/>
      <c r="F52" s="20">
        <v>250</v>
      </c>
      <c r="G52" s="20">
        <v>5</v>
      </c>
    </row>
    <row r="53" ht="18" customHeight="1" spans="1:7">
      <c r="A53" s="19" t="s">
        <v>55</v>
      </c>
      <c r="B53" s="20">
        <f t="shared" si="5"/>
        <v>203</v>
      </c>
      <c r="C53" s="20">
        <v>49</v>
      </c>
      <c r="D53" s="20">
        <v>4</v>
      </c>
      <c r="E53" s="20"/>
      <c r="F53" s="20">
        <v>150</v>
      </c>
      <c r="G53" s="20">
        <v>3</v>
      </c>
    </row>
    <row r="54" ht="18" customHeight="1" spans="1:7">
      <c r="A54" s="19" t="s">
        <v>56</v>
      </c>
      <c r="B54" s="20">
        <f t="shared" si="5"/>
        <v>388</v>
      </c>
      <c r="C54" s="20">
        <v>63</v>
      </c>
      <c r="D54" s="20">
        <v>25</v>
      </c>
      <c r="E54" s="20"/>
      <c r="F54" s="20">
        <v>300</v>
      </c>
      <c r="G54" s="20">
        <v>6</v>
      </c>
    </row>
    <row r="55" ht="18" customHeight="1" spans="1:7">
      <c r="A55" s="19" t="s">
        <v>57</v>
      </c>
      <c r="B55" s="20">
        <f t="shared" si="5"/>
        <v>202</v>
      </c>
      <c r="C55" s="20">
        <v>52</v>
      </c>
      <c r="D55" s="20"/>
      <c r="E55" s="20"/>
      <c r="F55" s="20">
        <v>150</v>
      </c>
      <c r="G55" s="20">
        <v>3</v>
      </c>
    </row>
    <row r="56" ht="18" customHeight="1" spans="1:7">
      <c r="A56" s="19" t="s">
        <v>58</v>
      </c>
      <c r="B56" s="20">
        <f t="shared" si="5"/>
        <v>406</v>
      </c>
      <c r="C56" s="20">
        <v>154</v>
      </c>
      <c r="D56" s="20">
        <v>172</v>
      </c>
      <c r="E56" s="20">
        <v>80</v>
      </c>
      <c r="F56" s="20"/>
      <c r="G56" s="20"/>
    </row>
    <row r="57" ht="18" customHeight="1" spans="1:7">
      <c r="A57" s="19" t="s">
        <v>59</v>
      </c>
      <c r="B57" s="20">
        <f t="shared" si="5"/>
        <v>344</v>
      </c>
      <c r="C57" s="20">
        <v>155</v>
      </c>
      <c r="D57" s="20">
        <v>109</v>
      </c>
      <c r="E57" s="20">
        <v>80</v>
      </c>
      <c r="F57" s="20"/>
      <c r="G57" s="20"/>
    </row>
    <row r="58" ht="18" customHeight="1" spans="1:7">
      <c r="A58" s="25" t="s">
        <v>60</v>
      </c>
      <c r="B58" s="20">
        <f t="shared" si="5"/>
        <v>744</v>
      </c>
      <c r="C58" s="20">
        <v>171</v>
      </c>
      <c r="D58" s="20">
        <v>483</v>
      </c>
      <c r="E58" s="20">
        <v>90</v>
      </c>
      <c r="F58" s="20"/>
      <c r="G58" s="20"/>
    </row>
    <row r="59" ht="18" customHeight="1" spans="1:7">
      <c r="A59" s="26" t="s">
        <v>61</v>
      </c>
      <c r="B59" s="18">
        <f t="shared" si="5"/>
        <v>383</v>
      </c>
      <c r="C59" s="18">
        <f>C60</f>
        <v>183</v>
      </c>
      <c r="D59" s="18"/>
      <c r="E59" s="18"/>
      <c r="F59" s="18">
        <f>F60</f>
        <v>200</v>
      </c>
      <c r="G59" s="18">
        <f>G60</f>
        <v>4</v>
      </c>
    </row>
    <row r="60" s="1" customFormat="1" ht="18" customHeight="1" spans="1:7">
      <c r="A60" s="25" t="s">
        <v>13</v>
      </c>
      <c r="B60" s="20">
        <f t="shared" si="5"/>
        <v>383</v>
      </c>
      <c r="C60" s="20">
        <f>C61+C62+C63+C64+C65</f>
        <v>183</v>
      </c>
      <c r="D60" s="20"/>
      <c r="E60" s="20"/>
      <c r="F60" s="20">
        <f>F61+F62+F63+F64+F65</f>
        <v>200</v>
      </c>
      <c r="G60" s="20">
        <f>G61+G62+G63+G64+G65</f>
        <v>4</v>
      </c>
    </row>
    <row r="61" ht="18" customHeight="1" spans="1:7">
      <c r="A61" s="27" t="s">
        <v>62</v>
      </c>
      <c r="B61" s="20">
        <f t="shared" si="5"/>
        <v>89</v>
      </c>
      <c r="C61" s="20">
        <v>39</v>
      </c>
      <c r="D61" s="20"/>
      <c r="E61" s="20"/>
      <c r="F61" s="20">
        <v>50</v>
      </c>
      <c r="G61" s="20">
        <v>1</v>
      </c>
    </row>
    <row r="62" ht="18" customHeight="1" spans="1:7">
      <c r="A62" s="27" t="s">
        <v>63</v>
      </c>
      <c r="B62" s="20">
        <f t="shared" si="5"/>
        <v>88</v>
      </c>
      <c r="C62" s="20">
        <v>38</v>
      </c>
      <c r="D62" s="20"/>
      <c r="E62" s="20"/>
      <c r="F62" s="20">
        <v>50</v>
      </c>
      <c r="G62" s="20">
        <v>1</v>
      </c>
    </row>
    <row r="63" ht="18" customHeight="1" spans="1:7">
      <c r="A63" s="27" t="s">
        <v>64</v>
      </c>
      <c r="B63" s="20">
        <f t="shared" si="5"/>
        <v>102</v>
      </c>
      <c r="C63" s="20">
        <v>52</v>
      </c>
      <c r="D63" s="20"/>
      <c r="E63" s="20"/>
      <c r="F63" s="20">
        <v>50</v>
      </c>
      <c r="G63" s="20">
        <v>1</v>
      </c>
    </row>
    <row r="64" s="1" customFormat="1" ht="18" customHeight="1" spans="1:7">
      <c r="A64" s="27" t="s">
        <v>65</v>
      </c>
      <c r="B64" s="20">
        <f t="shared" si="5"/>
        <v>27</v>
      </c>
      <c r="C64" s="20">
        <v>27</v>
      </c>
      <c r="D64" s="20"/>
      <c r="E64" s="20"/>
      <c r="F64" s="20"/>
      <c r="G64" s="20"/>
    </row>
    <row r="65" s="1" customFormat="1" ht="18" customHeight="1" spans="1:7">
      <c r="A65" s="27" t="s">
        <v>66</v>
      </c>
      <c r="B65" s="20">
        <f t="shared" si="5"/>
        <v>77</v>
      </c>
      <c r="C65" s="20">
        <v>27</v>
      </c>
      <c r="D65" s="20"/>
      <c r="E65" s="20"/>
      <c r="F65" s="20">
        <v>50</v>
      </c>
      <c r="G65" s="20">
        <v>1</v>
      </c>
    </row>
    <row r="66" ht="18" customHeight="1" spans="1:7">
      <c r="A66" s="26" t="s">
        <v>67</v>
      </c>
      <c r="B66" s="18">
        <f t="shared" ref="B66:B74" si="6">C66+D66+F66+E66</f>
        <v>1482</v>
      </c>
      <c r="C66" s="18">
        <f>C67+C71+C72+C73+C74</f>
        <v>322</v>
      </c>
      <c r="D66" s="18">
        <f>D67+D71+D72+D73+D74</f>
        <v>210</v>
      </c>
      <c r="E66" s="18"/>
      <c r="F66" s="18">
        <f>F67+F71+F72+F73+F74</f>
        <v>950</v>
      </c>
      <c r="G66" s="18">
        <f>G67+G71+G72+G73+G74</f>
        <v>19</v>
      </c>
    </row>
    <row r="67" s="2" customFormat="1" ht="18" customHeight="1" spans="1:9">
      <c r="A67" s="25" t="s">
        <v>13</v>
      </c>
      <c r="B67" s="20">
        <f t="shared" ref="B67:G67" si="7">B68+B69+B70</f>
        <v>203</v>
      </c>
      <c r="C67" s="20">
        <f t="shared" si="7"/>
        <v>102</v>
      </c>
      <c r="D67" s="20">
        <f t="shared" si="7"/>
        <v>1</v>
      </c>
      <c r="E67" s="20"/>
      <c r="F67" s="20">
        <f t="shared" si="7"/>
        <v>100</v>
      </c>
      <c r="G67" s="20">
        <f t="shared" si="7"/>
        <v>2</v>
      </c>
      <c r="H67" s="1"/>
      <c r="I67" s="1"/>
    </row>
    <row r="68" ht="18" customHeight="1" spans="1:7">
      <c r="A68" s="27" t="s">
        <v>68</v>
      </c>
      <c r="B68" s="20">
        <f t="shared" si="6"/>
        <v>86</v>
      </c>
      <c r="C68" s="20">
        <v>36</v>
      </c>
      <c r="D68" s="20"/>
      <c r="E68" s="20"/>
      <c r="F68" s="20">
        <v>50</v>
      </c>
      <c r="G68" s="20">
        <v>1</v>
      </c>
    </row>
    <row r="69" ht="18" customHeight="1" spans="1:7">
      <c r="A69" s="27" t="s">
        <v>69</v>
      </c>
      <c r="B69" s="20">
        <f t="shared" si="6"/>
        <v>83</v>
      </c>
      <c r="C69" s="20">
        <v>33</v>
      </c>
      <c r="D69" s="20"/>
      <c r="E69" s="20"/>
      <c r="F69" s="20">
        <v>50</v>
      </c>
      <c r="G69" s="20">
        <v>1</v>
      </c>
    </row>
    <row r="70" ht="18" customHeight="1" spans="1:7">
      <c r="A70" s="27" t="s">
        <v>70</v>
      </c>
      <c r="B70" s="20">
        <f t="shared" si="6"/>
        <v>34</v>
      </c>
      <c r="C70" s="20">
        <v>33</v>
      </c>
      <c r="D70" s="20">
        <v>1</v>
      </c>
      <c r="E70" s="20"/>
      <c r="F70" s="20"/>
      <c r="G70" s="20"/>
    </row>
    <row r="71" ht="18" customHeight="1" spans="1:7">
      <c r="A71" s="25" t="s">
        <v>71</v>
      </c>
      <c r="B71" s="20">
        <f t="shared" si="6"/>
        <v>141</v>
      </c>
      <c r="C71" s="20">
        <v>38</v>
      </c>
      <c r="D71" s="20">
        <v>3</v>
      </c>
      <c r="E71" s="20"/>
      <c r="F71" s="20">
        <v>100</v>
      </c>
      <c r="G71" s="20">
        <v>2</v>
      </c>
    </row>
    <row r="72" ht="18" customHeight="1" spans="1:7">
      <c r="A72" s="25" t="s">
        <v>72</v>
      </c>
      <c r="B72" s="20">
        <f t="shared" si="6"/>
        <v>477</v>
      </c>
      <c r="C72" s="20">
        <v>68</v>
      </c>
      <c r="D72" s="20">
        <v>59</v>
      </c>
      <c r="E72" s="20"/>
      <c r="F72" s="20">
        <v>350</v>
      </c>
      <c r="G72" s="20">
        <v>7</v>
      </c>
    </row>
    <row r="73" ht="18" customHeight="1" spans="1:7">
      <c r="A73" s="25" t="s">
        <v>73</v>
      </c>
      <c r="B73" s="20">
        <f t="shared" si="6"/>
        <v>432</v>
      </c>
      <c r="C73" s="20">
        <v>57</v>
      </c>
      <c r="D73" s="20">
        <v>125</v>
      </c>
      <c r="E73" s="20"/>
      <c r="F73" s="20">
        <v>250</v>
      </c>
      <c r="G73" s="20">
        <v>5</v>
      </c>
    </row>
    <row r="74" ht="18" customHeight="1" spans="1:7">
      <c r="A74" s="25" t="s">
        <v>74</v>
      </c>
      <c r="B74" s="20">
        <f t="shared" si="6"/>
        <v>229</v>
      </c>
      <c r="C74" s="20">
        <v>57</v>
      </c>
      <c r="D74" s="20">
        <v>22</v>
      </c>
      <c r="E74" s="20"/>
      <c r="F74" s="20">
        <v>150</v>
      </c>
      <c r="G74" s="20">
        <v>3</v>
      </c>
    </row>
    <row r="75" ht="18" customHeight="1" spans="1:7">
      <c r="A75" s="26" t="s">
        <v>75</v>
      </c>
      <c r="B75" s="18">
        <f t="shared" ref="B72:B105" si="8">C75+D75+F75+E75</f>
        <v>1920</v>
      </c>
      <c r="C75" s="18">
        <f>C76+C78+C79+C80+C81+C82+C83+C84</f>
        <v>657</v>
      </c>
      <c r="D75" s="18">
        <f>D76+D78+D79+D80+D81+D82+D83+D84</f>
        <v>383</v>
      </c>
      <c r="E75" s="18">
        <f>E76+E78+E79+E80+E81+E82+E83+E84</f>
        <v>180</v>
      </c>
      <c r="F75" s="18">
        <f>F76+F78+F79+F80+F81+F82+F83+F84</f>
        <v>700</v>
      </c>
      <c r="G75" s="18">
        <f>G76+G78+G79+G80+G81+G82+G83+G84</f>
        <v>14</v>
      </c>
    </row>
    <row r="76" s="1" customFormat="1" ht="18" customHeight="1" spans="1:7">
      <c r="A76" s="19" t="s">
        <v>13</v>
      </c>
      <c r="B76" s="20">
        <f>B77</f>
        <v>32</v>
      </c>
      <c r="C76" s="20">
        <f>C77</f>
        <v>32</v>
      </c>
      <c r="D76" s="20"/>
      <c r="E76" s="20"/>
      <c r="F76" s="20"/>
      <c r="G76" s="20"/>
    </row>
    <row r="77" ht="18" customHeight="1" spans="1:7">
      <c r="A77" s="24" t="s">
        <v>76</v>
      </c>
      <c r="B77" s="20">
        <f t="shared" si="8"/>
        <v>32</v>
      </c>
      <c r="C77" s="20">
        <v>32</v>
      </c>
      <c r="D77" s="20"/>
      <c r="E77" s="20"/>
      <c r="F77" s="20"/>
      <c r="G77" s="20"/>
    </row>
    <row r="78" ht="18" customHeight="1" spans="1:7">
      <c r="A78" s="19" t="s">
        <v>77</v>
      </c>
      <c r="B78" s="20">
        <f t="shared" si="8"/>
        <v>151</v>
      </c>
      <c r="C78" s="20">
        <v>51</v>
      </c>
      <c r="D78" s="20"/>
      <c r="E78" s="20"/>
      <c r="F78" s="20">
        <v>100</v>
      </c>
      <c r="G78" s="20">
        <v>2</v>
      </c>
    </row>
    <row r="79" ht="18" customHeight="1" spans="1:7">
      <c r="A79" s="19" t="s">
        <v>78</v>
      </c>
      <c r="B79" s="20">
        <f t="shared" si="8"/>
        <v>381</v>
      </c>
      <c r="C79" s="20">
        <v>187</v>
      </c>
      <c r="D79" s="20">
        <v>104</v>
      </c>
      <c r="E79" s="20">
        <v>90</v>
      </c>
      <c r="F79" s="20"/>
      <c r="G79" s="20"/>
    </row>
    <row r="80" ht="18" customHeight="1" spans="1:7">
      <c r="A80" s="19" t="s">
        <v>79</v>
      </c>
      <c r="B80" s="20">
        <f t="shared" si="8"/>
        <v>526</v>
      </c>
      <c r="C80" s="20">
        <v>185</v>
      </c>
      <c r="D80" s="20">
        <v>251</v>
      </c>
      <c r="E80" s="20">
        <v>90</v>
      </c>
      <c r="F80" s="20"/>
      <c r="G80" s="20"/>
    </row>
    <row r="81" ht="18" customHeight="1" spans="1:7">
      <c r="A81" s="19" t="s">
        <v>80</v>
      </c>
      <c r="B81" s="20">
        <f t="shared" si="8"/>
        <v>234</v>
      </c>
      <c r="C81" s="20">
        <v>56</v>
      </c>
      <c r="D81" s="20">
        <v>28</v>
      </c>
      <c r="E81" s="20"/>
      <c r="F81" s="20">
        <v>150</v>
      </c>
      <c r="G81" s="20">
        <v>3</v>
      </c>
    </row>
    <row r="82" ht="18" customHeight="1" spans="1:7">
      <c r="A82" s="19" t="s">
        <v>81</v>
      </c>
      <c r="B82" s="20">
        <f t="shared" si="8"/>
        <v>147</v>
      </c>
      <c r="C82" s="20">
        <v>47</v>
      </c>
      <c r="D82" s="20"/>
      <c r="E82" s="20"/>
      <c r="F82" s="20">
        <v>100</v>
      </c>
      <c r="G82" s="20">
        <v>2</v>
      </c>
    </row>
    <row r="83" ht="18" customHeight="1" spans="1:7">
      <c r="A83" s="19" t="s">
        <v>82</v>
      </c>
      <c r="B83" s="20">
        <f t="shared" si="8"/>
        <v>192</v>
      </c>
      <c r="C83" s="20">
        <v>42</v>
      </c>
      <c r="D83" s="20"/>
      <c r="E83" s="20"/>
      <c r="F83" s="20">
        <v>150</v>
      </c>
      <c r="G83" s="20">
        <v>3</v>
      </c>
    </row>
    <row r="84" ht="18" customHeight="1" spans="1:7">
      <c r="A84" s="25" t="s">
        <v>83</v>
      </c>
      <c r="B84" s="20">
        <f t="shared" si="8"/>
        <v>257</v>
      </c>
      <c r="C84" s="20">
        <v>57</v>
      </c>
      <c r="D84" s="20"/>
      <c r="E84" s="20"/>
      <c r="F84" s="20">
        <v>200</v>
      </c>
      <c r="G84" s="20">
        <v>4</v>
      </c>
    </row>
    <row r="85" ht="18" customHeight="1" spans="1:7">
      <c r="A85" s="26" t="s">
        <v>84</v>
      </c>
      <c r="B85" s="18">
        <f t="shared" si="8"/>
        <v>4009</v>
      </c>
      <c r="C85" s="18">
        <f>C86+C88+C89+C90+C91+C92+C93+C94+C95+C96+C97</f>
        <v>1529</v>
      </c>
      <c r="D85" s="18">
        <f>D86+D88+D89+D90+D91+D92+D93+D94+D95+D96+D97</f>
        <v>980</v>
      </c>
      <c r="E85" s="18">
        <f>E86+E88+E89+E90+E91+E92+E93+E94+E95+E96+E97</f>
        <v>550</v>
      </c>
      <c r="F85" s="18">
        <f>F86+F88+F89+F90+F91+F92+F93+F94+F95+F96+F97</f>
        <v>950</v>
      </c>
      <c r="G85" s="18">
        <f>G86+G88+G89+G90+G91+G92+G93+G94+G95+G96+G97</f>
        <v>19</v>
      </c>
    </row>
    <row r="86" s="1" customFormat="1" ht="18" customHeight="1" spans="1:7">
      <c r="A86" s="25" t="s">
        <v>13</v>
      </c>
      <c r="B86" s="20">
        <f>B87</f>
        <v>36</v>
      </c>
      <c r="C86" s="20">
        <f>C87</f>
        <v>36</v>
      </c>
      <c r="D86" s="20"/>
      <c r="E86" s="20"/>
      <c r="F86" s="20"/>
      <c r="G86" s="20"/>
    </row>
    <row r="87" ht="18" customHeight="1" spans="1:7">
      <c r="A87" s="27" t="s">
        <v>85</v>
      </c>
      <c r="B87" s="20">
        <f t="shared" si="8"/>
        <v>36</v>
      </c>
      <c r="C87" s="20">
        <v>36</v>
      </c>
      <c r="D87" s="20"/>
      <c r="E87" s="20"/>
      <c r="F87" s="20"/>
      <c r="G87" s="20"/>
    </row>
    <row r="88" ht="18" customHeight="1" spans="1:7">
      <c r="A88" s="25" t="s">
        <v>86</v>
      </c>
      <c r="B88" s="20">
        <f t="shared" si="8"/>
        <v>102</v>
      </c>
      <c r="C88" s="20">
        <v>47</v>
      </c>
      <c r="D88" s="20">
        <v>5</v>
      </c>
      <c r="E88" s="20"/>
      <c r="F88" s="20">
        <v>50</v>
      </c>
      <c r="G88" s="20">
        <v>1</v>
      </c>
    </row>
    <row r="89" ht="18" customHeight="1" spans="1:7">
      <c r="A89" s="19" t="s">
        <v>87</v>
      </c>
      <c r="B89" s="20">
        <f t="shared" si="8"/>
        <v>323</v>
      </c>
      <c r="C89" s="20">
        <v>169</v>
      </c>
      <c r="D89" s="20">
        <v>64</v>
      </c>
      <c r="E89" s="20">
        <v>90</v>
      </c>
      <c r="F89" s="20"/>
      <c r="G89" s="20"/>
    </row>
    <row r="90" ht="18" customHeight="1" spans="1:7">
      <c r="A90" s="19" t="s">
        <v>88</v>
      </c>
      <c r="B90" s="20">
        <f t="shared" si="8"/>
        <v>403</v>
      </c>
      <c r="C90" s="20">
        <v>188</v>
      </c>
      <c r="D90" s="20">
        <v>115</v>
      </c>
      <c r="E90" s="20">
        <v>100</v>
      </c>
      <c r="F90" s="20"/>
      <c r="G90" s="20"/>
    </row>
    <row r="91" ht="18" customHeight="1" spans="1:7">
      <c r="A91" s="19" t="s">
        <v>89</v>
      </c>
      <c r="B91" s="20">
        <f t="shared" si="8"/>
        <v>422</v>
      </c>
      <c r="C91" s="20">
        <v>218</v>
      </c>
      <c r="D91" s="20">
        <v>114</v>
      </c>
      <c r="E91" s="20">
        <v>90</v>
      </c>
      <c r="F91" s="20"/>
      <c r="G91" s="20"/>
    </row>
    <row r="92" ht="18" customHeight="1" spans="1:7">
      <c r="A92" s="19" t="s">
        <v>90</v>
      </c>
      <c r="B92" s="20">
        <f t="shared" si="8"/>
        <v>467</v>
      </c>
      <c r="C92" s="20">
        <v>193</v>
      </c>
      <c r="D92" s="20">
        <v>184</v>
      </c>
      <c r="E92" s="20">
        <v>90</v>
      </c>
      <c r="F92" s="20"/>
      <c r="G92" s="20"/>
    </row>
    <row r="93" ht="18" customHeight="1" spans="1:7">
      <c r="A93" s="19" t="s">
        <v>91</v>
      </c>
      <c r="B93" s="20">
        <f t="shared" si="8"/>
        <v>483</v>
      </c>
      <c r="C93" s="20">
        <v>184</v>
      </c>
      <c r="D93" s="20">
        <v>209</v>
      </c>
      <c r="E93" s="20">
        <v>90</v>
      </c>
      <c r="F93" s="20"/>
      <c r="G93" s="20"/>
    </row>
    <row r="94" ht="18" customHeight="1" spans="1:7">
      <c r="A94" s="19" t="s">
        <v>92</v>
      </c>
      <c r="B94" s="20">
        <f t="shared" si="8"/>
        <v>535</v>
      </c>
      <c r="C94" s="20">
        <v>102</v>
      </c>
      <c r="D94" s="20">
        <v>33</v>
      </c>
      <c r="E94" s="20"/>
      <c r="F94" s="20">
        <v>400</v>
      </c>
      <c r="G94" s="20">
        <v>8</v>
      </c>
    </row>
    <row r="95" ht="18" customHeight="1" spans="1:7">
      <c r="A95" s="19" t="s">
        <v>93</v>
      </c>
      <c r="B95" s="20">
        <f t="shared" si="8"/>
        <v>503</v>
      </c>
      <c r="C95" s="20">
        <v>224</v>
      </c>
      <c r="D95" s="20">
        <v>189</v>
      </c>
      <c r="E95" s="20">
        <v>90</v>
      </c>
      <c r="F95" s="20"/>
      <c r="G95" s="20"/>
    </row>
    <row r="96" ht="18" customHeight="1" spans="1:7">
      <c r="A96" s="19" t="s">
        <v>94</v>
      </c>
      <c r="B96" s="20">
        <f t="shared" si="8"/>
        <v>305</v>
      </c>
      <c r="C96" s="20">
        <v>78</v>
      </c>
      <c r="D96" s="20">
        <v>27</v>
      </c>
      <c r="E96" s="20"/>
      <c r="F96" s="20">
        <v>200</v>
      </c>
      <c r="G96" s="20">
        <v>4</v>
      </c>
    </row>
    <row r="97" ht="18" customHeight="1" spans="1:7">
      <c r="A97" s="19" t="s">
        <v>95</v>
      </c>
      <c r="B97" s="20">
        <f t="shared" si="8"/>
        <v>430</v>
      </c>
      <c r="C97" s="20">
        <v>90</v>
      </c>
      <c r="D97" s="20">
        <v>40</v>
      </c>
      <c r="E97" s="20"/>
      <c r="F97" s="20">
        <v>300</v>
      </c>
      <c r="G97" s="20">
        <v>6</v>
      </c>
    </row>
    <row r="98" ht="18" customHeight="1" spans="1:7">
      <c r="A98" s="17" t="s">
        <v>96</v>
      </c>
      <c r="B98" s="18">
        <f t="shared" si="8"/>
        <v>1648</v>
      </c>
      <c r="C98" s="18">
        <f>SUM(C99:C104)</f>
        <v>650</v>
      </c>
      <c r="D98" s="18">
        <f>SUM(D99:D104)</f>
        <v>478</v>
      </c>
      <c r="E98" s="18">
        <f>SUM(E99:E104)</f>
        <v>270</v>
      </c>
      <c r="F98" s="18">
        <f>SUM(F99:F104)</f>
        <v>250</v>
      </c>
      <c r="G98" s="18">
        <f>SUM(G99:G104)</f>
        <v>5</v>
      </c>
    </row>
    <row r="99" ht="18" customHeight="1" spans="1:7">
      <c r="A99" s="19" t="s">
        <v>97</v>
      </c>
      <c r="B99" s="20">
        <f t="shared" si="8"/>
        <v>160</v>
      </c>
      <c r="C99" s="20">
        <v>56</v>
      </c>
      <c r="D99" s="20">
        <v>4</v>
      </c>
      <c r="E99" s="20"/>
      <c r="F99" s="20">
        <v>100</v>
      </c>
      <c r="G99" s="20">
        <v>2</v>
      </c>
    </row>
    <row r="100" ht="18" customHeight="1" spans="1:7">
      <c r="A100" s="19" t="s">
        <v>98</v>
      </c>
      <c r="B100" s="20">
        <f t="shared" si="8"/>
        <v>104</v>
      </c>
      <c r="C100" s="20">
        <v>43</v>
      </c>
      <c r="D100" s="20">
        <v>11</v>
      </c>
      <c r="E100" s="20"/>
      <c r="F100" s="20">
        <v>50</v>
      </c>
      <c r="G100" s="20">
        <v>1</v>
      </c>
    </row>
    <row r="101" ht="18" customHeight="1" spans="1:7">
      <c r="A101" s="19" t="s">
        <v>99</v>
      </c>
      <c r="B101" s="20">
        <f t="shared" si="8"/>
        <v>153</v>
      </c>
      <c r="C101" s="20">
        <v>48</v>
      </c>
      <c r="D101" s="20">
        <v>5</v>
      </c>
      <c r="E101" s="20"/>
      <c r="F101" s="20">
        <v>100</v>
      </c>
      <c r="G101" s="20">
        <v>2</v>
      </c>
    </row>
    <row r="102" ht="18" customHeight="1" spans="1:7">
      <c r="A102" s="19" t="s">
        <v>100</v>
      </c>
      <c r="B102" s="20">
        <f t="shared" si="8"/>
        <v>441</v>
      </c>
      <c r="C102" s="20">
        <v>170</v>
      </c>
      <c r="D102" s="20">
        <v>181</v>
      </c>
      <c r="E102" s="20">
        <v>90</v>
      </c>
      <c r="F102" s="20"/>
      <c r="G102" s="20"/>
    </row>
    <row r="103" ht="18" customHeight="1" spans="1:7">
      <c r="A103" s="19" t="s">
        <v>101</v>
      </c>
      <c r="B103" s="20">
        <f t="shared" si="8"/>
        <v>351</v>
      </c>
      <c r="C103" s="20">
        <v>162</v>
      </c>
      <c r="D103" s="20">
        <v>99</v>
      </c>
      <c r="E103" s="20">
        <v>90</v>
      </c>
      <c r="F103" s="20"/>
      <c r="G103" s="20"/>
    </row>
    <row r="104" ht="18" customHeight="1" spans="1:7">
      <c r="A104" s="19" t="s">
        <v>102</v>
      </c>
      <c r="B104" s="20">
        <f t="shared" si="8"/>
        <v>439</v>
      </c>
      <c r="C104" s="20">
        <v>171</v>
      </c>
      <c r="D104" s="20">
        <v>178</v>
      </c>
      <c r="E104" s="20">
        <v>90</v>
      </c>
      <c r="F104" s="20"/>
      <c r="G104" s="20"/>
    </row>
    <row r="105" ht="18" customHeight="1" spans="1:7">
      <c r="A105" s="17" t="s">
        <v>103</v>
      </c>
      <c r="B105" s="18">
        <f t="shared" si="8"/>
        <v>5716</v>
      </c>
      <c r="C105" s="18">
        <f>SUM(C106:C113)</f>
        <v>1567</v>
      </c>
      <c r="D105" s="18">
        <f>SUM(D106:D113)</f>
        <v>3419</v>
      </c>
      <c r="E105" s="18">
        <f>SUM(E106:E113)</f>
        <v>730</v>
      </c>
      <c r="F105" s="18"/>
      <c r="G105" s="18"/>
    </row>
    <row r="106" ht="18" customHeight="1" spans="1:7">
      <c r="A106" s="19" t="s">
        <v>104</v>
      </c>
      <c r="B106" s="20">
        <f t="shared" ref="B106:B124" si="9">C106+D106+F106+E106</f>
        <v>568</v>
      </c>
      <c r="C106" s="20">
        <v>209</v>
      </c>
      <c r="D106" s="20">
        <v>259</v>
      </c>
      <c r="E106" s="20">
        <v>100</v>
      </c>
      <c r="F106" s="20"/>
      <c r="G106" s="20"/>
    </row>
    <row r="107" ht="18" customHeight="1" spans="1:7">
      <c r="A107" s="19" t="s">
        <v>105</v>
      </c>
      <c r="B107" s="20">
        <f t="shared" si="9"/>
        <v>969</v>
      </c>
      <c r="C107" s="20">
        <v>192</v>
      </c>
      <c r="D107" s="20">
        <v>687</v>
      </c>
      <c r="E107" s="20">
        <v>90</v>
      </c>
      <c r="F107" s="20"/>
      <c r="G107" s="20"/>
    </row>
    <row r="108" ht="18" customHeight="1" spans="1:7">
      <c r="A108" s="19" t="s">
        <v>106</v>
      </c>
      <c r="B108" s="20">
        <f t="shared" si="9"/>
        <v>915</v>
      </c>
      <c r="C108" s="20">
        <v>217</v>
      </c>
      <c r="D108" s="20">
        <v>608</v>
      </c>
      <c r="E108" s="20">
        <v>90</v>
      </c>
      <c r="F108" s="20"/>
      <c r="G108" s="20"/>
    </row>
    <row r="109" ht="18" customHeight="1" spans="1:7">
      <c r="A109" s="19" t="s">
        <v>107</v>
      </c>
      <c r="B109" s="20">
        <f t="shared" si="9"/>
        <v>822</v>
      </c>
      <c r="C109" s="20">
        <v>223</v>
      </c>
      <c r="D109" s="20">
        <v>509</v>
      </c>
      <c r="E109" s="20">
        <v>90</v>
      </c>
      <c r="F109" s="20"/>
      <c r="G109" s="20"/>
    </row>
    <row r="110" ht="18" customHeight="1" spans="1:7">
      <c r="A110" s="19" t="s">
        <v>108</v>
      </c>
      <c r="B110" s="20">
        <f t="shared" si="9"/>
        <v>744</v>
      </c>
      <c r="C110" s="20">
        <v>176</v>
      </c>
      <c r="D110" s="20">
        <v>478</v>
      </c>
      <c r="E110" s="20">
        <v>90</v>
      </c>
      <c r="F110" s="20"/>
      <c r="G110" s="20"/>
    </row>
    <row r="111" ht="18" customHeight="1" spans="1:7">
      <c r="A111" s="19" t="s">
        <v>109</v>
      </c>
      <c r="B111" s="20">
        <f t="shared" si="9"/>
        <v>615</v>
      </c>
      <c r="C111" s="20">
        <v>205</v>
      </c>
      <c r="D111" s="20">
        <v>320</v>
      </c>
      <c r="E111" s="20">
        <v>90</v>
      </c>
      <c r="F111" s="20"/>
      <c r="G111" s="20"/>
    </row>
    <row r="112" ht="18" customHeight="1" spans="1:7">
      <c r="A112" s="19" t="s">
        <v>110</v>
      </c>
      <c r="B112" s="20">
        <f t="shared" si="9"/>
        <v>453</v>
      </c>
      <c r="C112" s="20">
        <v>173</v>
      </c>
      <c r="D112" s="20">
        <v>190</v>
      </c>
      <c r="E112" s="20">
        <v>90</v>
      </c>
      <c r="F112" s="20"/>
      <c r="G112" s="20"/>
    </row>
    <row r="113" ht="18" customHeight="1" spans="1:7">
      <c r="A113" s="19" t="s">
        <v>111</v>
      </c>
      <c r="B113" s="20">
        <f t="shared" si="9"/>
        <v>630</v>
      </c>
      <c r="C113" s="20">
        <v>172</v>
      </c>
      <c r="D113" s="20">
        <v>368</v>
      </c>
      <c r="E113" s="20">
        <v>90</v>
      </c>
      <c r="F113" s="20"/>
      <c r="G113" s="20"/>
    </row>
    <row r="114" s="3" customFormat="1" ht="18" customHeight="1" spans="1:7">
      <c r="A114" s="28" t="s">
        <v>112</v>
      </c>
      <c r="B114" s="18">
        <f t="shared" si="9"/>
        <v>1130</v>
      </c>
      <c r="C114" s="18">
        <f>SUM(C115:C117)</f>
        <v>282</v>
      </c>
      <c r="D114" s="18">
        <f>SUM(D115:D117)</f>
        <v>248</v>
      </c>
      <c r="E114" s="18"/>
      <c r="F114" s="18">
        <f>SUM(F115:F117)</f>
        <v>600</v>
      </c>
      <c r="G114" s="18">
        <f>SUM(G115:G117)</f>
        <v>12</v>
      </c>
    </row>
    <row r="115" ht="18" customHeight="1" spans="1:7">
      <c r="A115" s="19" t="s">
        <v>113</v>
      </c>
      <c r="B115" s="20">
        <f t="shared" si="9"/>
        <v>199</v>
      </c>
      <c r="C115" s="20">
        <v>89</v>
      </c>
      <c r="D115" s="20">
        <v>10</v>
      </c>
      <c r="E115" s="20"/>
      <c r="F115" s="20">
        <v>100</v>
      </c>
      <c r="G115" s="20">
        <v>2</v>
      </c>
    </row>
    <row r="116" ht="18" customHeight="1" spans="1:7">
      <c r="A116" s="19" t="s">
        <v>114</v>
      </c>
      <c r="B116" s="20">
        <f t="shared" si="9"/>
        <v>444</v>
      </c>
      <c r="C116" s="20">
        <v>78</v>
      </c>
      <c r="D116" s="20">
        <v>116</v>
      </c>
      <c r="E116" s="20"/>
      <c r="F116" s="20">
        <v>250</v>
      </c>
      <c r="G116" s="20">
        <v>5</v>
      </c>
    </row>
    <row r="117" ht="18" customHeight="1" spans="1:7">
      <c r="A117" s="19" t="s">
        <v>115</v>
      </c>
      <c r="B117" s="20">
        <f t="shared" si="9"/>
        <v>487</v>
      </c>
      <c r="C117" s="20">
        <v>115</v>
      </c>
      <c r="D117" s="20">
        <v>122</v>
      </c>
      <c r="E117" s="20"/>
      <c r="F117" s="20">
        <v>250</v>
      </c>
      <c r="G117" s="20">
        <v>5</v>
      </c>
    </row>
    <row r="118" ht="18" customHeight="1" spans="1:7">
      <c r="A118" s="17" t="s">
        <v>116</v>
      </c>
      <c r="B118" s="18">
        <f t="shared" si="9"/>
        <v>531</v>
      </c>
      <c r="C118" s="18">
        <v>81</v>
      </c>
      <c r="D118" s="18"/>
      <c r="E118" s="18"/>
      <c r="F118" s="18">
        <v>450</v>
      </c>
      <c r="G118" s="18">
        <v>9</v>
      </c>
    </row>
    <row r="119" ht="18" customHeight="1" spans="1:7">
      <c r="A119" s="17" t="s">
        <v>117</v>
      </c>
      <c r="B119" s="18">
        <f t="shared" si="9"/>
        <v>440</v>
      </c>
      <c r="C119" s="18">
        <v>90</v>
      </c>
      <c r="D119" s="18"/>
      <c r="E119" s="18"/>
      <c r="F119" s="18">
        <v>350</v>
      </c>
      <c r="G119" s="18">
        <v>7</v>
      </c>
    </row>
    <row r="120" ht="18" customHeight="1" spans="1:7">
      <c r="A120" s="17" t="s">
        <v>118</v>
      </c>
      <c r="B120" s="18">
        <f t="shared" si="9"/>
        <v>319</v>
      </c>
      <c r="C120" s="18">
        <v>69</v>
      </c>
      <c r="D120" s="18"/>
      <c r="E120" s="18"/>
      <c r="F120" s="18">
        <v>250</v>
      </c>
      <c r="G120" s="18">
        <v>5</v>
      </c>
    </row>
    <row r="121" ht="18" customHeight="1" spans="1:7">
      <c r="A121" s="17" t="s">
        <v>119</v>
      </c>
      <c r="B121" s="18">
        <f t="shared" si="9"/>
        <v>297</v>
      </c>
      <c r="C121" s="18">
        <v>150</v>
      </c>
      <c r="D121" s="18">
        <v>57</v>
      </c>
      <c r="E121" s="18">
        <v>90</v>
      </c>
      <c r="F121" s="18"/>
      <c r="G121" s="18"/>
    </row>
    <row r="123" spans="3:3">
      <c r="C123" s="1"/>
    </row>
    <row r="124" spans="3:3">
      <c r="C124" s="1"/>
    </row>
  </sheetData>
  <mergeCells count="8">
    <mergeCell ref="A2:G2"/>
    <mergeCell ref="A3:G3"/>
    <mergeCell ref="F4:G4"/>
    <mergeCell ref="A4:A5"/>
    <mergeCell ref="B4:B5"/>
    <mergeCell ref="C4:C5"/>
    <mergeCell ref="D4:D5"/>
    <mergeCell ref="E4:E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巩固拓展脱贫攻坚成果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裴传胜</dc:creator>
  <cp:lastModifiedBy>admin</cp:lastModifiedBy>
  <dcterms:created xsi:type="dcterms:W3CDTF">2025-03-13T14:26:00Z</dcterms:created>
  <dcterms:modified xsi:type="dcterms:W3CDTF">2025-04-03T01:48:50Z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35B9E3D15D7647FAABBAD19562E9684F_11</vt:lpwstr>
  </property>
  <property fmtid="{D5CDD505-2E9C-101B-9397-08002B2CF9AE}" pid="3" name="KSOProductBuildVer">
    <vt:lpwstr>2052-11.8.2.12085</vt:lpwstr>
  </property>
</Properties>
</file>