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<sst xmlns="http://schemas.openxmlformats.org/spreadsheetml/2006/main" count="368" uniqueCount="170">
  <si>
    <t>2023年农民合作社贷款贴息测算表（2023年1月1日——2023年12月31日）</t>
  </si>
  <si>
    <t>笔数序号</t>
  </si>
  <si>
    <t>合作社序号</t>
  </si>
  <si>
    <t>农民合作社名称</t>
  </si>
  <si>
    <r>
      <t>所在县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宋体"/>
        <charset val="134"/>
      </rPr>
      <t>市、区</t>
    </r>
    <r>
      <rPr>
        <sz val="11"/>
        <color theme="1"/>
        <rFont val="Times New Roman"/>
        <charset val="134"/>
      </rPr>
      <t>)</t>
    </r>
  </si>
  <si>
    <t>地址</t>
  </si>
  <si>
    <t>产业链</t>
  </si>
  <si>
    <t>设施农业</t>
  </si>
  <si>
    <r>
      <t>总贷款额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（万元）</t>
    </r>
  </si>
  <si>
    <r>
      <t>每笔贷款额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宋体"/>
        <charset val="134"/>
      </rPr>
      <t>万元</t>
    </r>
    <r>
      <rPr>
        <sz val="11"/>
        <color theme="1"/>
        <rFont val="Times New Roman"/>
        <charset val="134"/>
      </rPr>
      <t>)</t>
    </r>
  </si>
  <si>
    <t>贷款利率</t>
  </si>
  <si>
    <t>贷款起止时间</t>
  </si>
  <si>
    <t>贷款银行</t>
  </si>
  <si>
    <r>
      <t>利息总额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（万元）</t>
    </r>
  </si>
  <si>
    <r>
      <t>已付利息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（万元）</t>
    </r>
  </si>
  <si>
    <t>是否为示范社，何级</t>
  </si>
  <si>
    <t>备注</t>
  </si>
  <si>
    <t>核定天数</t>
  </si>
  <si>
    <r>
      <t>核定贴息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额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万元</t>
    </r>
    <r>
      <rPr>
        <sz val="11"/>
        <color theme="1"/>
        <rFont val="Times New Roman"/>
        <charset val="134"/>
      </rPr>
      <t>)</t>
    </r>
  </si>
  <si>
    <r>
      <t>核定贴息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额县市区取整后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万元</t>
    </r>
    <r>
      <rPr>
        <sz val="11"/>
        <color theme="1"/>
        <rFont val="Times New Roman"/>
        <charset val="134"/>
      </rPr>
      <t>)</t>
    </r>
  </si>
  <si>
    <t>潜江市</t>
  </si>
  <si>
    <t>潜江市绿然水产养殖专业合作社</t>
  </si>
  <si>
    <t>渔洋镇快岭村</t>
  </si>
  <si>
    <t>水产品</t>
  </si>
  <si>
    <t>否</t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</si>
  <si>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</si>
  <si>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t>湖北银行</t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</si>
  <si>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</si>
  <si>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t>潜江市绿篱苗木专业合作社</t>
  </si>
  <si>
    <t>浩口镇西湾村</t>
  </si>
  <si>
    <t>优质稻米</t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</si>
  <si>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日</t>
    </r>
  </si>
  <si>
    <t>中国建设银行</t>
  </si>
  <si>
    <t>市级</t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</si>
  <si>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日</t>
    </r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</si>
  <si>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</si>
  <si>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宋体"/>
        <charset val="134"/>
      </rPr>
      <t>日</t>
    </r>
  </si>
  <si>
    <t>潜江市林泉农林秸秆利用专业合作社</t>
  </si>
  <si>
    <t>张金镇金台寺村</t>
  </si>
  <si>
    <t>其他</t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</si>
  <si>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</si>
  <si>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t>潜江农商银行</t>
  </si>
  <si>
    <t>潜江市千红绿化苗圃专业合作社</t>
  </si>
  <si>
    <t>熊口镇新沟村</t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</si>
  <si>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日</t>
    </r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</si>
  <si>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</si>
  <si>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</si>
  <si>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</si>
  <si>
    <t>潜江市欣浩小龙虾养殖专业合作社</t>
  </si>
  <si>
    <t>高石碑镇陈岭村</t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</si>
  <si>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日</t>
    </r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</si>
  <si>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09</t>
    </r>
    <r>
      <rPr>
        <sz val="11"/>
        <color theme="1"/>
        <rFont val="宋体"/>
        <charset val="134"/>
      </rPr>
      <t>日</t>
    </r>
  </si>
  <si>
    <t>潜江市裕杰稻谷种植专业合作社</t>
  </si>
  <si>
    <t>高石碑镇钟市村</t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</si>
  <si>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日</t>
    </r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</si>
  <si>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日</t>
    </r>
  </si>
  <si>
    <t>潜江市秀华水产养殖专业合作社</t>
  </si>
  <si>
    <t>龙湾镇和平村</t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</si>
  <si>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02</t>
    </r>
    <r>
      <rPr>
        <sz val="11"/>
        <color theme="1"/>
        <rFont val="宋体"/>
        <charset val="134"/>
      </rPr>
      <t>日</t>
    </r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</si>
  <si>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02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01</t>
    </r>
    <r>
      <rPr>
        <sz val="11"/>
        <color theme="1"/>
        <rFont val="宋体"/>
        <charset val="134"/>
      </rPr>
      <t>日</t>
    </r>
  </si>
  <si>
    <t>潜江市颢升水产养殖专业合作社</t>
  </si>
  <si>
    <t>熊口镇白果树村</t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</si>
  <si>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日</t>
    </r>
  </si>
  <si>
    <t>潜江市汇通农产品种植专业合作社</t>
  </si>
  <si>
    <t>浩口镇七里村</t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</si>
  <si>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</si>
  <si>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</t>
    </r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</si>
  <si>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</t>
    </r>
  </si>
  <si>
    <t>潜江市泽沐黑斑蛙养殖专业合作社</t>
  </si>
  <si>
    <t>周矶街道金星村</t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</si>
  <si>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</si>
  <si>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日</t>
    </r>
  </si>
  <si>
    <t>潜江市丰汇虾稻连作专业合作社</t>
  </si>
  <si>
    <t>龙湾镇郑家湖村</t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</si>
  <si>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日</t>
    </r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</si>
  <si>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</t>
    </r>
  </si>
  <si>
    <t>潜江市支涛养殖专业合作社</t>
  </si>
  <si>
    <t>张金镇土地口村</t>
  </si>
  <si>
    <t>生猪</t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</si>
  <si>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</si>
  <si>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t>中国工商银行</t>
  </si>
  <si>
    <t>潜江市畅恒农产品种植专业合作社</t>
  </si>
  <si>
    <t>园林街道</t>
  </si>
  <si>
    <t>蔬菜</t>
  </si>
  <si>
    <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日</t>
    </r>
  </si>
  <si>
    <t>潜江市穗大水稻种植专业合作社</t>
  </si>
  <si>
    <t>白鹭湖肖桥办事处</t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</si>
  <si>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日</t>
    </r>
  </si>
  <si>
    <t>潜江市王功平水稻种植专业合作社</t>
  </si>
  <si>
    <t>运粮湖管理区</t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</si>
  <si>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宋体"/>
        <charset val="134"/>
      </rPr>
      <t>日</t>
    </r>
  </si>
  <si>
    <t>潜江市红姐虾稻连作专业合作社</t>
  </si>
  <si>
    <t>积玉口镇新潭村</t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</si>
  <si>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日</t>
    </r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</si>
  <si>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</t>
    </r>
  </si>
  <si>
    <t>潜江市聚鑫养鸭专业合作社</t>
  </si>
  <si>
    <t>渔洋镇三汊河村</t>
  </si>
  <si>
    <t>家禽及蛋制品</t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</si>
  <si>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</t>
    </r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</si>
  <si>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</si>
  <si>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</t>
    </r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</si>
  <si>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日</t>
    </r>
  </si>
  <si>
    <t>潜江市铃泷现代农业机械专业合作社</t>
  </si>
  <si>
    <t>白鹭湖田阳办事处</t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</si>
  <si>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</t>
    </r>
  </si>
  <si>
    <t>潜江市众铭养鸡专业合作社</t>
  </si>
  <si>
    <t>老新镇洪河村</t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</si>
  <si>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日</t>
    </r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</si>
  <si>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日</t>
    </r>
  </si>
  <si>
    <t>潜江市宝康农作物种植专业合作社</t>
  </si>
  <si>
    <t>熊口镇中务垸村</t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</si>
  <si>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</si>
  <si>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t>潜江市潜黄湾莲藕种植专业合作社</t>
  </si>
  <si>
    <t>王场镇黄湾村</t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</si>
  <si>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日</t>
    </r>
  </si>
  <si>
    <t>省级</t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</si>
  <si>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日</t>
    </r>
  </si>
  <si>
    <t>潜江市上九苗圃专业合作社</t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</si>
  <si>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02</t>
    </r>
    <r>
      <rPr>
        <sz val="11"/>
        <color theme="1"/>
        <rFont val="宋体"/>
        <charset val="134"/>
      </rPr>
      <t>日</t>
    </r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</si>
  <si>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宋体"/>
        <charset val="134"/>
      </rPr>
      <t>日</t>
    </r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</si>
  <si>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</si>
  <si>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</si>
  <si>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</t>
    </r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</si>
  <si>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日</t>
    </r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</si>
  <si>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日</t>
    </r>
  </si>
  <si>
    <t>潜江市孙德龙蔬菜种植专业合作社</t>
  </si>
  <si>
    <t>浩口镇苏港村</t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</si>
  <si>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08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07</t>
    </r>
    <r>
      <rPr>
        <sz val="11"/>
        <color theme="1"/>
        <rFont val="宋体"/>
        <charset val="134"/>
      </rPr>
      <t>日</t>
    </r>
  </si>
  <si>
    <t>潜江市粒粒香水稻种植农民专业合作社</t>
  </si>
  <si>
    <t>熊口管理区</t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</si>
  <si>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08</t>
    </r>
    <r>
      <rPr>
        <sz val="11"/>
        <color theme="1"/>
        <rFont val="宋体"/>
        <charset val="134"/>
      </rPr>
      <t>日</t>
    </r>
  </si>
  <si>
    <t>潜江市鑫明小龙虾养殖专业合作社</t>
  </si>
  <si>
    <t>积玉口镇万里镇村</t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</si>
  <si>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</t>
    </r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</si>
  <si>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</t>
    </r>
  </si>
  <si>
    <t>潜江市绿归耘生态农业专业合作社</t>
  </si>
  <si>
    <t>积玉口镇董店村</t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</si>
  <si>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01</t>
    </r>
    <r>
      <rPr>
        <sz val="11"/>
        <color theme="1"/>
        <rFont val="宋体"/>
        <charset val="134"/>
      </rPr>
      <t>日</t>
    </r>
  </si>
  <si>
    <t>潜江市开伟种养殖专业合作社</t>
  </si>
  <si>
    <t>王场镇施场村</t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</si>
  <si>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日</t>
    </r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</si>
  <si>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宋体"/>
        <charset val="134"/>
      </rPr>
      <t>日</t>
    </r>
  </si>
  <si>
    <t>潜江市利富赢龙虾养殖专业合作社</t>
  </si>
  <si>
    <t>周矶街道黄岭村</t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</si>
  <si>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</t>
    </r>
  </si>
  <si>
    <t>潜江市民利新水产品养殖专业合作社</t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</si>
  <si>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</si>
  <si>
    <t>潜江市福如鑫水产养殖专业合作社</t>
  </si>
  <si>
    <t>周矶街道荆桥村</t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</si>
  <si>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</t>
    </r>
  </si>
  <si>
    <t>潜江市立力沃蔬菜种植专业合作社</t>
  </si>
  <si>
    <t>周矶街道赵台村</t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</si>
  <si>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宋体"/>
        <charset val="134"/>
      </rPr>
      <t>日</t>
    </r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</si>
  <si>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</t>
    </r>
  </si>
  <si>
    <t>潜江市学功蔬菜种植专业合作社</t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</si>
  <si>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日</t>
    </r>
  </si>
  <si>
    <t>潜江市吴家岭农作物种植专业合作社</t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</si>
  <si>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日</t>
    </r>
  </si>
  <si>
    <t>潜江市亿鑫种植养殖专业合作社</t>
  </si>
  <si>
    <t>竹根滩镇潜河村</t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</si>
  <si>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日</t>
    </r>
  </si>
  <si>
    <t>潜江市康鼎种植农民专业合作社</t>
  </si>
  <si>
    <t>竹根滩镇左桥村</t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</si>
  <si>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</si>
  <si>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t>潜江市虾农生态农业专业合作社</t>
  </si>
  <si>
    <t>高石碑镇魏棚村</t>
  </si>
  <si>
    <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日</t>
    </r>
  </si>
  <si>
    <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</t>
    </r>
  </si>
  <si>
    <t>潜江市双玉黄鳝养殖专业合作社</t>
  </si>
  <si>
    <t>周矶街道李塘村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</si>
</sst>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7" borderId="6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2"/>
  <sheetViews>
    <sheetView tabSelected="1" view="pageBreakPreview" zoomScaleNormal="100" workbookViewId="0">
      <selection activeCell="G6" sqref="G6:G11"/>
    </sheetView>
  </sheetViews>
  <sheetFormatPr defaultColWidth="9" defaultRowHeight="14.25"/>
  <cols>
    <col min="1" max="1" width="5.875" style="2" customWidth="1"/>
    <col min="2" max="2" width="5.75" style="2" customWidth="1"/>
    <col min="3" max="3" width="16.375" style="2" customWidth="1"/>
    <col min="4" max="4" width="8.125" style="2" customWidth="1"/>
    <col min="5" max="5" width="14.125" style="2" customWidth="1"/>
    <col min="6" max="6" width="7.875" style="2" customWidth="1"/>
    <col min="7" max="7" width="6.375" style="2" customWidth="1"/>
    <col min="8" max="8" width="8.5" style="2" customWidth="1"/>
    <col min="9" max="9" width="9.125" style="2" customWidth="1"/>
    <col min="10" max="10" width="6.75" style="2" customWidth="1"/>
    <col min="11" max="11" width="31.375" style="2" customWidth="1"/>
    <col min="12" max="12" width="16.875" style="2" customWidth="1"/>
    <col min="13" max="13" width="8.125" style="2" customWidth="1"/>
    <col min="14" max="14" width="8.5" style="2" customWidth="1"/>
    <col min="15" max="15" width="7.5" style="2" customWidth="1"/>
    <col min="16" max="16" width="6.875" style="2" customWidth="1"/>
    <col min="17" max="17" width="6.625" style="2" customWidth="1"/>
    <col min="18" max="18" width="8.25" style="2" customWidth="1"/>
    <col min="19" max="19" width="10.125" style="2" customWidth="1"/>
    <col min="20" max="16384" width="9" style="2"/>
  </cols>
  <sheetData>
    <row r="1" s="1" customFormat="1" ht="44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  <c r="S1" s="3"/>
    </row>
    <row r="2" s="1" customFormat="1" ht="57" spans="1:1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9" t="s">
        <v>17</v>
      </c>
      <c r="R2" s="5" t="s">
        <v>18</v>
      </c>
      <c r="S2" s="9" t="s">
        <v>19</v>
      </c>
    </row>
    <row r="3" s="1" customFormat="1" ht="23" customHeight="1" spans="1:19">
      <c r="A3" s="4" t="s">
        <v>20</v>
      </c>
      <c r="B3" s="6"/>
      <c r="C3" s="6"/>
      <c r="D3" s="6"/>
      <c r="E3" s="6"/>
      <c r="F3" s="6"/>
      <c r="G3" s="7"/>
      <c r="H3" s="7">
        <f t="shared" ref="H3:N3" si="0">SUM(H4:H81)</f>
        <v>7406</v>
      </c>
      <c r="I3" s="7">
        <f t="shared" si="0"/>
        <v>7406</v>
      </c>
      <c r="J3" s="7"/>
      <c r="K3" s="7"/>
      <c r="L3" s="7"/>
      <c r="M3" s="7">
        <f t="shared" si="0"/>
        <v>383.39</v>
      </c>
      <c r="N3" s="7">
        <f t="shared" si="0"/>
        <v>203.04</v>
      </c>
      <c r="O3" s="7"/>
      <c r="P3" s="7"/>
      <c r="Q3" s="7"/>
      <c r="R3" s="7">
        <f>SUM(R4:R81)</f>
        <v>79.97</v>
      </c>
      <c r="S3" s="7">
        <v>80</v>
      </c>
    </row>
    <row r="4" s="1" customFormat="1" ht="48" customHeight="1" spans="1:19">
      <c r="A4" s="6">
        <v>3469</v>
      </c>
      <c r="B4" s="6">
        <f>MAX($B$2:B2)+1</f>
        <v>1</v>
      </c>
      <c r="C4" s="4" t="s">
        <v>21</v>
      </c>
      <c r="D4" s="4" t="s">
        <v>20</v>
      </c>
      <c r="E4" s="4" t="s">
        <v>22</v>
      </c>
      <c r="F4" s="4" t="s">
        <v>23</v>
      </c>
      <c r="G4" s="4" t="s">
        <v>24</v>
      </c>
      <c r="H4" s="7">
        <v>180</v>
      </c>
      <c r="I4" s="7">
        <v>130</v>
      </c>
      <c r="J4" s="6">
        <v>8.5</v>
      </c>
      <c r="K4" s="6" t="s">
        <v>25</v>
      </c>
      <c r="L4" s="4" t="s">
        <v>26</v>
      </c>
      <c r="M4" s="6">
        <v>4.86</v>
      </c>
      <c r="N4" s="6">
        <v>3.74</v>
      </c>
      <c r="O4" s="6"/>
      <c r="P4" s="6"/>
      <c r="Q4" s="6">
        <v>123</v>
      </c>
      <c r="R4" s="7">
        <v>0.89</v>
      </c>
      <c r="S4" s="6"/>
    </row>
    <row r="5" s="1" customFormat="1" ht="45" customHeight="1" spans="1:19">
      <c r="A5" s="6">
        <v>3470</v>
      </c>
      <c r="B5" s="6"/>
      <c r="C5" s="6"/>
      <c r="D5" s="6"/>
      <c r="E5" s="6"/>
      <c r="F5" s="6"/>
      <c r="G5" s="6"/>
      <c r="H5" s="7"/>
      <c r="I5" s="7">
        <v>50</v>
      </c>
      <c r="J5" s="6">
        <v>8.5</v>
      </c>
      <c r="K5" s="6" t="s">
        <v>27</v>
      </c>
      <c r="L5" s="4" t="s">
        <v>26</v>
      </c>
      <c r="M5" s="6">
        <v>4.25</v>
      </c>
      <c r="N5" s="6">
        <v>0.71</v>
      </c>
      <c r="O5" s="6"/>
      <c r="P5" s="6"/>
      <c r="Q5" s="6">
        <v>61</v>
      </c>
      <c r="R5" s="7">
        <v>0.17</v>
      </c>
      <c r="S5" s="6">
        <v>1.06</v>
      </c>
    </row>
    <row r="6" s="1" customFormat="1" ht="33" customHeight="1" spans="1:19">
      <c r="A6" s="6">
        <v>3471</v>
      </c>
      <c r="B6" s="6">
        <f>MAX($B$2:B5)+1</f>
        <v>2</v>
      </c>
      <c r="C6" s="4" t="s">
        <v>28</v>
      </c>
      <c r="D6" s="4" t="s">
        <v>20</v>
      </c>
      <c r="E6" s="4" t="s">
        <v>29</v>
      </c>
      <c r="F6" s="4" t="s">
        <v>30</v>
      </c>
      <c r="G6" s="4" t="s">
        <v>24</v>
      </c>
      <c r="H6" s="7">
        <v>400</v>
      </c>
      <c r="I6" s="7">
        <v>100</v>
      </c>
      <c r="J6" s="6">
        <v>4.2</v>
      </c>
      <c r="K6" s="6" t="s">
        <v>31</v>
      </c>
      <c r="L6" s="4" t="s">
        <v>32</v>
      </c>
      <c r="M6" s="6">
        <v>4.2</v>
      </c>
      <c r="N6" s="6">
        <v>3.17</v>
      </c>
      <c r="O6" s="4" t="s">
        <v>33</v>
      </c>
      <c r="P6" s="6"/>
      <c r="Q6" s="6">
        <v>279</v>
      </c>
      <c r="R6" s="7">
        <v>1.55</v>
      </c>
      <c r="S6" s="6"/>
    </row>
    <row r="7" s="1" customFormat="1" ht="33" customHeight="1" spans="1:19">
      <c r="A7" s="6">
        <v>3472</v>
      </c>
      <c r="B7" s="6"/>
      <c r="C7" s="6"/>
      <c r="D7" s="6"/>
      <c r="E7" s="6"/>
      <c r="F7" s="6"/>
      <c r="G7" s="6"/>
      <c r="H7" s="7"/>
      <c r="I7" s="7">
        <v>100</v>
      </c>
      <c r="J7" s="6">
        <v>3.82</v>
      </c>
      <c r="K7" s="6" t="s">
        <v>34</v>
      </c>
      <c r="L7" s="4" t="s">
        <v>32</v>
      </c>
      <c r="M7" s="6">
        <v>3.82</v>
      </c>
      <c r="N7" s="6">
        <v>0.87</v>
      </c>
      <c r="O7" s="6"/>
      <c r="P7" s="6"/>
      <c r="Q7" s="6">
        <v>81</v>
      </c>
      <c r="R7" s="7">
        <v>0.45</v>
      </c>
      <c r="S7" s="6"/>
    </row>
    <row r="8" s="1" customFormat="1" ht="33" customHeight="1" spans="1:19">
      <c r="A8" s="6">
        <v>3473</v>
      </c>
      <c r="B8" s="6"/>
      <c r="C8" s="6"/>
      <c r="D8" s="6"/>
      <c r="E8" s="6"/>
      <c r="F8" s="6"/>
      <c r="G8" s="6"/>
      <c r="H8" s="7"/>
      <c r="I8" s="7">
        <v>50</v>
      </c>
      <c r="J8" s="6">
        <v>8.5</v>
      </c>
      <c r="K8" s="6" t="s">
        <v>35</v>
      </c>
      <c r="L8" s="4" t="s">
        <v>26</v>
      </c>
      <c r="M8" s="6">
        <v>4.25</v>
      </c>
      <c r="N8" s="6">
        <v>0.94</v>
      </c>
      <c r="O8" s="6"/>
      <c r="P8" s="6"/>
      <c r="Q8" s="6">
        <v>79</v>
      </c>
      <c r="R8" s="7">
        <v>0.22</v>
      </c>
      <c r="S8" s="6"/>
    </row>
    <row r="9" s="1" customFormat="1" ht="33" customHeight="1" spans="1:19">
      <c r="A9" s="6">
        <v>3474</v>
      </c>
      <c r="B9" s="6"/>
      <c r="C9" s="6"/>
      <c r="D9" s="6"/>
      <c r="E9" s="6"/>
      <c r="F9" s="6"/>
      <c r="G9" s="6"/>
      <c r="H9" s="7"/>
      <c r="I9" s="7">
        <v>50</v>
      </c>
      <c r="J9" s="6">
        <v>5.98</v>
      </c>
      <c r="K9" s="6" t="s">
        <v>35</v>
      </c>
      <c r="L9" s="4" t="s">
        <v>26</v>
      </c>
      <c r="M9" s="6">
        <v>2.99</v>
      </c>
      <c r="N9" s="6">
        <v>0.66</v>
      </c>
      <c r="O9" s="6"/>
      <c r="P9" s="6"/>
      <c r="Q9" s="6">
        <v>79</v>
      </c>
      <c r="R9" s="7">
        <v>0.22</v>
      </c>
      <c r="S9" s="6"/>
    </row>
    <row r="10" s="1" customFormat="1" ht="33" customHeight="1" spans="1:19">
      <c r="A10" s="6">
        <v>3475</v>
      </c>
      <c r="B10" s="6"/>
      <c r="C10" s="6"/>
      <c r="D10" s="6"/>
      <c r="E10" s="6"/>
      <c r="F10" s="6"/>
      <c r="G10" s="6"/>
      <c r="H10" s="7"/>
      <c r="I10" s="7">
        <v>50</v>
      </c>
      <c r="J10" s="6">
        <v>5.98</v>
      </c>
      <c r="K10" s="6" t="s">
        <v>36</v>
      </c>
      <c r="L10" s="4" t="s">
        <v>26</v>
      </c>
      <c r="M10" s="6">
        <v>2.99</v>
      </c>
      <c r="N10" s="6">
        <v>2.13</v>
      </c>
      <c r="O10" s="6"/>
      <c r="P10" s="6"/>
      <c r="Q10" s="6">
        <v>262</v>
      </c>
      <c r="R10" s="7">
        <v>0.73</v>
      </c>
      <c r="S10" s="6"/>
    </row>
    <row r="11" s="1" customFormat="1" ht="33" customHeight="1" spans="1:19">
      <c r="A11" s="6">
        <v>3476</v>
      </c>
      <c r="B11" s="6"/>
      <c r="C11" s="6"/>
      <c r="D11" s="6"/>
      <c r="E11" s="6"/>
      <c r="F11" s="6"/>
      <c r="G11" s="6"/>
      <c r="H11" s="7"/>
      <c r="I11" s="7">
        <v>50</v>
      </c>
      <c r="J11" s="6">
        <v>8.5</v>
      </c>
      <c r="K11" s="6" t="s">
        <v>36</v>
      </c>
      <c r="L11" s="4" t="s">
        <v>26</v>
      </c>
      <c r="M11" s="6">
        <v>4.25</v>
      </c>
      <c r="N11" s="6">
        <v>3.02</v>
      </c>
      <c r="O11" s="6"/>
      <c r="P11" s="6"/>
      <c r="Q11" s="6">
        <v>262</v>
      </c>
      <c r="R11" s="7">
        <v>0.73</v>
      </c>
      <c r="S11" s="6">
        <v>3.9</v>
      </c>
    </row>
    <row r="12" s="1" customFormat="1" ht="54" customHeight="1" spans="1:19">
      <c r="A12" s="6">
        <v>3477</v>
      </c>
      <c r="B12" s="6">
        <f>MAX($B$2:B11)+1</f>
        <v>3</v>
      </c>
      <c r="C12" s="4" t="s">
        <v>37</v>
      </c>
      <c r="D12" s="5" t="s">
        <v>20</v>
      </c>
      <c r="E12" s="4" t="s">
        <v>38</v>
      </c>
      <c r="F12" s="4" t="s">
        <v>39</v>
      </c>
      <c r="G12" s="4" t="s">
        <v>24</v>
      </c>
      <c r="H12" s="7">
        <v>100</v>
      </c>
      <c r="I12" s="7">
        <v>100</v>
      </c>
      <c r="J12" s="6">
        <v>5.1</v>
      </c>
      <c r="K12" s="6" t="s">
        <v>40</v>
      </c>
      <c r="L12" s="4" t="s">
        <v>41</v>
      </c>
      <c r="M12" s="6">
        <v>5.1</v>
      </c>
      <c r="N12" s="6">
        <v>3.92</v>
      </c>
      <c r="O12" s="6"/>
      <c r="P12" s="6"/>
      <c r="Q12" s="6">
        <v>284</v>
      </c>
      <c r="R12" s="7">
        <v>1.58</v>
      </c>
      <c r="S12" s="6">
        <v>1.58</v>
      </c>
    </row>
    <row r="13" s="1" customFormat="1" ht="33" customHeight="1" spans="1:19">
      <c r="A13" s="6">
        <v>3478</v>
      </c>
      <c r="B13" s="6">
        <f>MAX($B$2:B12)+1</f>
        <v>4</v>
      </c>
      <c r="C13" s="4" t="s">
        <v>42</v>
      </c>
      <c r="D13" s="4" t="s">
        <v>20</v>
      </c>
      <c r="E13" s="4" t="s">
        <v>43</v>
      </c>
      <c r="F13" s="4" t="s">
        <v>39</v>
      </c>
      <c r="G13" s="4" t="s">
        <v>24</v>
      </c>
      <c r="H13" s="7">
        <v>600</v>
      </c>
      <c r="I13" s="7">
        <v>150</v>
      </c>
      <c r="J13" s="6">
        <v>5.5</v>
      </c>
      <c r="K13" s="6" t="s">
        <v>44</v>
      </c>
      <c r="L13" s="4" t="s">
        <v>26</v>
      </c>
      <c r="M13" s="6">
        <v>8.25</v>
      </c>
      <c r="N13" s="6">
        <v>3.18</v>
      </c>
      <c r="O13" s="6"/>
      <c r="P13" s="6"/>
      <c r="Q13" s="6">
        <v>139</v>
      </c>
      <c r="R13" s="7">
        <v>1.16</v>
      </c>
      <c r="S13" s="6"/>
    </row>
    <row r="14" s="1" customFormat="1" ht="33" customHeight="1" spans="1:19">
      <c r="A14" s="6">
        <v>3479</v>
      </c>
      <c r="B14" s="6"/>
      <c r="C14" s="6"/>
      <c r="D14" s="6"/>
      <c r="E14" s="6"/>
      <c r="F14" s="6"/>
      <c r="G14" s="6"/>
      <c r="H14" s="7"/>
      <c r="I14" s="7">
        <v>150</v>
      </c>
      <c r="J14" s="6">
        <v>5.5</v>
      </c>
      <c r="K14" s="6" t="s">
        <v>45</v>
      </c>
      <c r="L14" s="4" t="s">
        <v>26</v>
      </c>
      <c r="M14" s="6">
        <v>8.25</v>
      </c>
      <c r="N14" s="6">
        <v>4.95</v>
      </c>
      <c r="O14" s="6"/>
      <c r="P14" s="6"/>
      <c r="Q14" s="6">
        <v>222</v>
      </c>
      <c r="R14" s="7">
        <v>1.85</v>
      </c>
      <c r="S14" s="6"/>
    </row>
    <row r="15" s="1" customFormat="1" ht="33" customHeight="1" spans="1:19">
      <c r="A15" s="6">
        <v>3480</v>
      </c>
      <c r="B15" s="6"/>
      <c r="C15" s="6"/>
      <c r="D15" s="6"/>
      <c r="E15" s="6"/>
      <c r="F15" s="6"/>
      <c r="G15" s="6"/>
      <c r="H15" s="7"/>
      <c r="I15" s="7">
        <v>100</v>
      </c>
      <c r="J15" s="6">
        <v>8.5</v>
      </c>
      <c r="K15" s="6" t="s">
        <v>46</v>
      </c>
      <c r="L15" s="4" t="s">
        <v>26</v>
      </c>
      <c r="M15" s="6">
        <v>8.5</v>
      </c>
      <c r="N15" s="6">
        <v>3.3</v>
      </c>
      <c r="O15" s="6"/>
      <c r="P15" s="6"/>
      <c r="Q15" s="6">
        <v>140</v>
      </c>
      <c r="R15" s="7">
        <v>0.78</v>
      </c>
      <c r="S15" s="6"/>
    </row>
    <row r="16" s="1" customFormat="1" ht="33" customHeight="1" spans="1:19">
      <c r="A16" s="6">
        <v>3481</v>
      </c>
      <c r="B16" s="6"/>
      <c r="C16" s="6"/>
      <c r="D16" s="6"/>
      <c r="E16" s="6"/>
      <c r="F16" s="6"/>
      <c r="G16" s="6"/>
      <c r="H16" s="7"/>
      <c r="I16" s="7">
        <v>50</v>
      </c>
      <c r="J16" s="6">
        <v>5.98</v>
      </c>
      <c r="K16" s="6" t="s">
        <v>46</v>
      </c>
      <c r="L16" s="4" t="s">
        <v>26</v>
      </c>
      <c r="M16" s="6">
        <v>2.99</v>
      </c>
      <c r="N16" s="6">
        <v>1.16</v>
      </c>
      <c r="O16" s="6"/>
      <c r="P16" s="6"/>
      <c r="Q16" s="6">
        <v>140</v>
      </c>
      <c r="R16" s="7">
        <v>0.39</v>
      </c>
      <c r="S16" s="6"/>
    </row>
    <row r="17" s="1" customFormat="1" ht="33" customHeight="1" spans="1:19">
      <c r="A17" s="6">
        <v>3482</v>
      </c>
      <c r="B17" s="6"/>
      <c r="C17" s="6"/>
      <c r="D17" s="6"/>
      <c r="E17" s="6"/>
      <c r="F17" s="6"/>
      <c r="G17" s="6"/>
      <c r="H17" s="7"/>
      <c r="I17" s="7">
        <v>85</v>
      </c>
      <c r="J17" s="6">
        <v>8.5</v>
      </c>
      <c r="K17" s="6" t="s">
        <v>47</v>
      </c>
      <c r="L17" s="4" t="s">
        <v>26</v>
      </c>
      <c r="M17" s="6">
        <v>7.22</v>
      </c>
      <c r="N17" s="6">
        <v>3.65</v>
      </c>
      <c r="O17" s="6"/>
      <c r="P17" s="6"/>
      <c r="Q17" s="6">
        <v>187</v>
      </c>
      <c r="R17" s="7">
        <v>0.88</v>
      </c>
      <c r="S17" s="6"/>
    </row>
    <row r="18" s="1" customFormat="1" ht="33" customHeight="1" spans="1:19">
      <c r="A18" s="6">
        <v>3483</v>
      </c>
      <c r="B18" s="6"/>
      <c r="C18" s="6"/>
      <c r="D18" s="6"/>
      <c r="E18" s="6"/>
      <c r="F18" s="6"/>
      <c r="G18" s="6"/>
      <c r="H18" s="7"/>
      <c r="I18" s="7">
        <v>65</v>
      </c>
      <c r="J18" s="6">
        <v>5.98</v>
      </c>
      <c r="K18" s="6" t="s">
        <v>47</v>
      </c>
      <c r="L18" s="4" t="s">
        <v>26</v>
      </c>
      <c r="M18" s="6">
        <v>3.89</v>
      </c>
      <c r="N18" s="6">
        <v>1.96</v>
      </c>
      <c r="O18" s="6"/>
      <c r="P18" s="6"/>
      <c r="Q18" s="6">
        <v>187</v>
      </c>
      <c r="R18" s="7">
        <v>0.68</v>
      </c>
      <c r="S18" s="6">
        <v>5.74</v>
      </c>
    </row>
    <row r="19" s="1" customFormat="1" ht="33" customHeight="1" spans="1:19">
      <c r="A19" s="6">
        <v>3484</v>
      </c>
      <c r="B19" s="6">
        <f>MAX($B$2:B18)+1</f>
        <v>5</v>
      </c>
      <c r="C19" s="4" t="s">
        <v>48</v>
      </c>
      <c r="D19" s="4" t="s">
        <v>20</v>
      </c>
      <c r="E19" s="4" t="s">
        <v>49</v>
      </c>
      <c r="F19" s="4" t="s">
        <v>30</v>
      </c>
      <c r="G19" s="4" t="s">
        <v>24</v>
      </c>
      <c r="H19" s="7">
        <v>180</v>
      </c>
      <c r="I19" s="7">
        <v>90</v>
      </c>
      <c r="J19" s="6">
        <v>3.82</v>
      </c>
      <c r="K19" s="6" t="s">
        <v>50</v>
      </c>
      <c r="L19" s="4" t="s">
        <v>32</v>
      </c>
      <c r="M19" s="6">
        <v>3.44</v>
      </c>
      <c r="N19" s="6">
        <v>1.9</v>
      </c>
      <c r="O19" s="6"/>
      <c r="P19" s="6"/>
      <c r="Q19" s="6">
        <v>200</v>
      </c>
      <c r="R19" s="7">
        <v>1</v>
      </c>
      <c r="S19" s="6"/>
    </row>
    <row r="20" s="1" customFormat="1" ht="33" customHeight="1" spans="1:19">
      <c r="A20" s="6">
        <v>3485</v>
      </c>
      <c r="B20" s="6"/>
      <c r="C20" s="6"/>
      <c r="D20" s="6"/>
      <c r="E20" s="6"/>
      <c r="F20" s="6"/>
      <c r="G20" s="6"/>
      <c r="H20" s="7"/>
      <c r="I20" s="7">
        <v>90</v>
      </c>
      <c r="J20" s="6">
        <v>3.82</v>
      </c>
      <c r="K20" s="6" t="s">
        <v>51</v>
      </c>
      <c r="L20" s="4" t="s">
        <v>32</v>
      </c>
      <c r="M20" s="6">
        <v>3.44</v>
      </c>
      <c r="N20" s="6">
        <v>1.34</v>
      </c>
      <c r="O20" s="6"/>
      <c r="P20" s="6"/>
      <c r="Q20" s="6">
        <v>144</v>
      </c>
      <c r="R20" s="7">
        <v>0.72</v>
      </c>
      <c r="S20" s="6">
        <v>1.72</v>
      </c>
    </row>
    <row r="21" s="1" customFormat="1" ht="33" customHeight="1" spans="1:19">
      <c r="A21" s="6">
        <v>3486</v>
      </c>
      <c r="B21" s="6">
        <f>MAX($B$2:B20)+1</f>
        <v>6</v>
      </c>
      <c r="C21" s="4" t="s">
        <v>52</v>
      </c>
      <c r="D21" s="4" t="s">
        <v>20</v>
      </c>
      <c r="E21" s="4" t="s">
        <v>53</v>
      </c>
      <c r="F21" s="4" t="s">
        <v>30</v>
      </c>
      <c r="G21" s="4" t="s">
        <v>24</v>
      </c>
      <c r="H21" s="7">
        <v>280</v>
      </c>
      <c r="I21" s="7">
        <v>80</v>
      </c>
      <c r="J21" s="6">
        <v>3.82</v>
      </c>
      <c r="K21" s="6" t="s">
        <v>54</v>
      </c>
      <c r="L21" s="4" t="s">
        <v>32</v>
      </c>
      <c r="M21" s="6">
        <v>3.06</v>
      </c>
      <c r="N21" s="6">
        <v>1.1</v>
      </c>
      <c r="O21" s="6"/>
      <c r="P21" s="6"/>
      <c r="Q21" s="6">
        <v>130</v>
      </c>
      <c r="R21" s="7">
        <v>0.58</v>
      </c>
      <c r="S21" s="6"/>
    </row>
    <row r="22" s="1" customFormat="1" ht="33" customHeight="1" spans="1:19">
      <c r="A22" s="6">
        <v>3487</v>
      </c>
      <c r="B22" s="6"/>
      <c r="C22" s="6"/>
      <c r="D22" s="6"/>
      <c r="E22" s="6"/>
      <c r="F22" s="6"/>
      <c r="G22" s="6"/>
      <c r="H22" s="7"/>
      <c r="I22" s="7">
        <v>200</v>
      </c>
      <c r="J22" s="6">
        <v>4.2</v>
      </c>
      <c r="K22" s="6" t="s">
        <v>55</v>
      </c>
      <c r="L22" s="4" t="s">
        <v>32</v>
      </c>
      <c r="M22" s="6">
        <v>8.4</v>
      </c>
      <c r="N22" s="6">
        <v>5.09</v>
      </c>
      <c r="O22" s="6"/>
      <c r="P22" s="6"/>
      <c r="Q22" s="6">
        <v>224</v>
      </c>
      <c r="R22" s="7">
        <v>2.49</v>
      </c>
      <c r="S22" s="6">
        <v>3.07</v>
      </c>
    </row>
    <row r="23" s="1" customFormat="1" ht="33" customHeight="1" spans="1:19">
      <c r="A23" s="6">
        <v>3488</v>
      </c>
      <c r="B23" s="6">
        <f>MAX($B$2:B22)+1</f>
        <v>7</v>
      </c>
      <c r="C23" s="4" t="s">
        <v>56</v>
      </c>
      <c r="D23" s="4" t="s">
        <v>20</v>
      </c>
      <c r="E23" s="4" t="s">
        <v>57</v>
      </c>
      <c r="F23" s="4" t="s">
        <v>30</v>
      </c>
      <c r="G23" s="4" t="s">
        <v>24</v>
      </c>
      <c r="H23" s="7">
        <v>200</v>
      </c>
      <c r="I23" s="7">
        <v>100</v>
      </c>
      <c r="J23" s="6">
        <v>5.5</v>
      </c>
      <c r="K23" s="6" t="s">
        <v>58</v>
      </c>
      <c r="L23" s="4" t="s">
        <v>41</v>
      </c>
      <c r="M23" s="6">
        <v>5.5</v>
      </c>
      <c r="N23" s="6">
        <v>2.32</v>
      </c>
      <c r="O23" s="6"/>
      <c r="P23" s="6"/>
      <c r="Q23" s="6">
        <v>153</v>
      </c>
      <c r="R23" s="7">
        <v>0.85</v>
      </c>
      <c r="S23" s="6"/>
    </row>
    <row r="24" s="1" customFormat="1" ht="33" customHeight="1" spans="1:19">
      <c r="A24" s="6">
        <v>3489</v>
      </c>
      <c r="B24" s="6"/>
      <c r="C24" s="6"/>
      <c r="D24" s="6"/>
      <c r="E24" s="6"/>
      <c r="F24" s="6"/>
      <c r="G24" s="6"/>
      <c r="H24" s="7"/>
      <c r="I24" s="7">
        <v>100</v>
      </c>
      <c r="J24" s="6">
        <v>5.5</v>
      </c>
      <c r="K24" s="6" t="s">
        <v>59</v>
      </c>
      <c r="L24" s="4" t="s">
        <v>41</v>
      </c>
      <c r="M24" s="6">
        <v>5.5</v>
      </c>
      <c r="N24" s="6">
        <v>3.25</v>
      </c>
      <c r="O24" s="6"/>
      <c r="P24" s="6"/>
      <c r="Q24" s="6">
        <v>213</v>
      </c>
      <c r="R24" s="7">
        <v>1.18</v>
      </c>
      <c r="S24" s="6">
        <v>2.03</v>
      </c>
    </row>
    <row r="25" s="1" customFormat="1" ht="33" customHeight="1" spans="1:19">
      <c r="A25" s="6">
        <v>3490</v>
      </c>
      <c r="B25" s="6">
        <f>MAX($B$2:B24)+1</f>
        <v>8</v>
      </c>
      <c r="C25" s="4" t="s">
        <v>60</v>
      </c>
      <c r="D25" s="5" t="s">
        <v>20</v>
      </c>
      <c r="E25" s="4" t="s">
        <v>61</v>
      </c>
      <c r="F25" s="4" t="s">
        <v>23</v>
      </c>
      <c r="G25" s="4" t="s">
        <v>24</v>
      </c>
      <c r="H25" s="7">
        <v>100</v>
      </c>
      <c r="I25" s="7">
        <v>100</v>
      </c>
      <c r="J25" s="6">
        <v>4.2</v>
      </c>
      <c r="K25" s="6" t="s">
        <v>62</v>
      </c>
      <c r="L25" s="4" t="s">
        <v>32</v>
      </c>
      <c r="M25" s="6">
        <v>4.2</v>
      </c>
      <c r="N25" s="6">
        <v>3.56</v>
      </c>
      <c r="O25" s="6"/>
      <c r="P25" s="6"/>
      <c r="Q25" s="6">
        <v>309</v>
      </c>
      <c r="R25" s="7">
        <v>1.72</v>
      </c>
      <c r="S25" s="6">
        <v>1.72</v>
      </c>
    </row>
    <row r="26" s="1" customFormat="1" ht="30" customHeight="1" spans="1:19">
      <c r="A26" s="6">
        <v>3491</v>
      </c>
      <c r="B26" s="6">
        <f>MAX($B$2:B25)+1</f>
        <v>9</v>
      </c>
      <c r="C26" s="4" t="s">
        <v>63</v>
      </c>
      <c r="D26" s="4" t="s">
        <v>20</v>
      </c>
      <c r="E26" s="4" t="s">
        <v>64</v>
      </c>
      <c r="F26" s="4" t="s">
        <v>39</v>
      </c>
      <c r="G26" s="4" t="s">
        <v>24</v>
      </c>
      <c r="H26" s="7">
        <v>400</v>
      </c>
      <c r="I26" s="7">
        <v>50</v>
      </c>
      <c r="J26" s="6">
        <v>5.98</v>
      </c>
      <c r="K26" s="6" t="s">
        <v>65</v>
      </c>
      <c r="L26" s="4" t="s">
        <v>26</v>
      </c>
      <c r="M26" s="6">
        <v>2.99</v>
      </c>
      <c r="N26" s="6">
        <v>0.91</v>
      </c>
      <c r="O26" s="4" t="s">
        <v>33</v>
      </c>
      <c r="P26" s="6"/>
      <c r="Q26" s="6">
        <v>110</v>
      </c>
      <c r="R26" s="7">
        <v>0.31</v>
      </c>
      <c r="S26" s="6"/>
    </row>
    <row r="27" s="1" customFormat="1" ht="30" customHeight="1" spans="1:19">
      <c r="A27" s="6">
        <v>3492</v>
      </c>
      <c r="B27" s="6"/>
      <c r="C27" s="6"/>
      <c r="D27" s="6"/>
      <c r="E27" s="6"/>
      <c r="F27" s="6"/>
      <c r="G27" s="6"/>
      <c r="H27" s="7"/>
      <c r="I27" s="7">
        <v>50</v>
      </c>
      <c r="J27" s="6">
        <v>8.5</v>
      </c>
      <c r="K27" s="6" t="s">
        <v>65</v>
      </c>
      <c r="L27" s="4" t="s">
        <v>26</v>
      </c>
      <c r="M27" s="6">
        <v>4.25</v>
      </c>
      <c r="N27" s="6">
        <v>1.3</v>
      </c>
      <c r="O27" s="6"/>
      <c r="P27" s="6"/>
      <c r="Q27" s="6">
        <v>110</v>
      </c>
      <c r="R27" s="7">
        <v>0.31</v>
      </c>
      <c r="S27" s="6"/>
    </row>
    <row r="28" s="1" customFormat="1" ht="30" customHeight="1" spans="1:19">
      <c r="A28" s="6">
        <v>3493</v>
      </c>
      <c r="B28" s="6"/>
      <c r="C28" s="6"/>
      <c r="D28" s="6"/>
      <c r="E28" s="6"/>
      <c r="F28" s="6"/>
      <c r="G28" s="6"/>
      <c r="H28" s="7"/>
      <c r="I28" s="7">
        <v>50</v>
      </c>
      <c r="J28" s="6">
        <v>5.98</v>
      </c>
      <c r="K28" s="6" t="s">
        <v>66</v>
      </c>
      <c r="L28" s="4" t="s">
        <v>26</v>
      </c>
      <c r="M28" s="6">
        <v>2.99</v>
      </c>
      <c r="N28" s="6">
        <v>0.97</v>
      </c>
      <c r="O28" s="6"/>
      <c r="P28" s="6"/>
      <c r="Q28" s="6">
        <v>117</v>
      </c>
      <c r="R28" s="7">
        <v>0.33</v>
      </c>
      <c r="S28" s="6"/>
    </row>
    <row r="29" s="1" customFormat="1" ht="30" customHeight="1" spans="1:19">
      <c r="A29" s="6">
        <v>3494</v>
      </c>
      <c r="B29" s="6"/>
      <c r="C29" s="6"/>
      <c r="D29" s="6"/>
      <c r="E29" s="6"/>
      <c r="F29" s="6"/>
      <c r="G29" s="6"/>
      <c r="H29" s="7"/>
      <c r="I29" s="7">
        <v>50</v>
      </c>
      <c r="J29" s="6">
        <v>8.5</v>
      </c>
      <c r="K29" s="6" t="s">
        <v>66</v>
      </c>
      <c r="L29" s="4" t="s">
        <v>26</v>
      </c>
      <c r="M29" s="6">
        <v>4.25</v>
      </c>
      <c r="N29" s="6">
        <v>1.38</v>
      </c>
      <c r="O29" s="6"/>
      <c r="P29" s="6"/>
      <c r="Q29" s="6">
        <v>117</v>
      </c>
      <c r="R29" s="7">
        <v>0.33</v>
      </c>
      <c r="S29" s="6"/>
    </row>
    <row r="30" s="1" customFormat="1" ht="30" customHeight="1" spans="1:19">
      <c r="A30" s="6">
        <v>3495</v>
      </c>
      <c r="B30" s="6"/>
      <c r="C30" s="6"/>
      <c r="D30" s="6"/>
      <c r="E30" s="6"/>
      <c r="F30" s="6"/>
      <c r="G30" s="6"/>
      <c r="H30" s="7"/>
      <c r="I30" s="7">
        <v>100</v>
      </c>
      <c r="J30" s="6">
        <v>5.98</v>
      </c>
      <c r="K30" s="6" t="s">
        <v>67</v>
      </c>
      <c r="L30" s="4" t="s">
        <v>26</v>
      </c>
      <c r="M30" s="6">
        <v>5.98</v>
      </c>
      <c r="N30" s="6">
        <v>4.15</v>
      </c>
      <c r="O30" s="6"/>
      <c r="P30" s="6"/>
      <c r="Q30" s="6">
        <v>256</v>
      </c>
      <c r="R30" s="7">
        <v>1.42</v>
      </c>
      <c r="S30" s="6"/>
    </row>
    <row r="31" s="1" customFormat="1" ht="30" customHeight="1" spans="1:19">
      <c r="A31" s="6">
        <v>3496</v>
      </c>
      <c r="B31" s="6"/>
      <c r="C31" s="6"/>
      <c r="D31" s="6"/>
      <c r="E31" s="6"/>
      <c r="F31" s="6"/>
      <c r="G31" s="6"/>
      <c r="H31" s="7"/>
      <c r="I31" s="7">
        <v>100</v>
      </c>
      <c r="J31" s="6">
        <v>8.5</v>
      </c>
      <c r="K31" s="6" t="s">
        <v>67</v>
      </c>
      <c r="L31" s="4" t="s">
        <v>26</v>
      </c>
      <c r="M31" s="6">
        <v>8.5</v>
      </c>
      <c r="N31" s="6">
        <v>5.9</v>
      </c>
      <c r="O31" s="6"/>
      <c r="P31" s="6"/>
      <c r="Q31" s="6">
        <v>256</v>
      </c>
      <c r="R31" s="7">
        <v>1.42</v>
      </c>
      <c r="S31" s="6">
        <v>4.12</v>
      </c>
    </row>
    <row r="32" s="1" customFormat="1" ht="30" customHeight="1" spans="1:19">
      <c r="A32" s="6">
        <v>3497</v>
      </c>
      <c r="B32" s="6">
        <f>MAX($B$2:B31)+1</f>
        <v>10</v>
      </c>
      <c r="C32" s="4" t="s">
        <v>68</v>
      </c>
      <c r="D32" s="4" t="s">
        <v>20</v>
      </c>
      <c r="E32" s="4" t="s">
        <v>69</v>
      </c>
      <c r="F32" s="4" t="s">
        <v>23</v>
      </c>
      <c r="G32" s="4" t="s">
        <v>24</v>
      </c>
      <c r="H32" s="7">
        <v>100</v>
      </c>
      <c r="I32" s="7">
        <v>50</v>
      </c>
      <c r="J32" s="6">
        <v>8.5</v>
      </c>
      <c r="K32" s="6" t="s">
        <v>70</v>
      </c>
      <c r="L32" s="4" t="s">
        <v>26</v>
      </c>
      <c r="M32" s="6">
        <v>4.25</v>
      </c>
      <c r="N32" s="6">
        <v>1.3</v>
      </c>
      <c r="O32" s="6"/>
      <c r="P32" s="6"/>
      <c r="Q32" s="6">
        <v>110</v>
      </c>
      <c r="R32" s="7">
        <v>0.31</v>
      </c>
      <c r="S32" s="6"/>
    </row>
    <row r="33" s="1" customFormat="1" ht="30" customHeight="1" spans="1:19">
      <c r="A33" s="6">
        <v>3498</v>
      </c>
      <c r="B33" s="6"/>
      <c r="C33" s="6"/>
      <c r="D33" s="6"/>
      <c r="E33" s="6"/>
      <c r="F33" s="6"/>
      <c r="G33" s="6"/>
      <c r="H33" s="7"/>
      <c r="I33" s="7">
        <v>50</v>
      </c>
      <c r="J33" s="6">
        <v>8.5</v>
      </c>
      <c r="K33" s="6" t="s">
        <v>71</v>
      </c>
      <c r="L33" s="4" t="s">
        <v>26</v>
      </c>
      <c r="M33" s="6">
        <v>4.25</v>
      </c>
      <c r="N33" s="6">
        <v>2.7</v>
      </c>
      <c r="O33" s="6"/>
      <c r="P33" s="6"/>
      <c r="Q33" s="6">
        <v>235</v>
      </c>
      <c r="R33" s="7">
        <v>0.65</v>
      </c>
      <c r="S33" s="6">
        <v>0.96</v>
      </c>
    </row>
    <row r="34" s="1" customFormat="1" ht="30" customHeight="1" spans="1:19">
      <c r="A34" s="6">
        <v>3499</v>
      </c>
      <c r="B34" s="6">
        <f>MAX($B$2:B33)+1</f>
        <v>11</v>
      </c>
      <c r="C34" s="4" t="s">
        <v>72</v>
      </c>
      <c r="D34" s="4" t="s">
        <v>20</v>
      </c>
      <c r="E34" s="4" t="s">
        <v>73</v>
      </c>
      <c r="F34" s="4" t="s">
        <v>30</v>
      </c>
      <c r="G34" s="4" t="s">
        <v>24</v>
      </c>
      <c r="H34" s="7">
        <v>350</v>
      </c>
      <c r="I34" s="7">
        <v>75</v>
      </c>
      <c r="J34" s="6">
        <v>9.98</v>
      </c>
      <c r="K34" s="6" t="s">
        <v>74</v>
      </c>
      <c r="L34" s="4" t="s">
        <v>26</v>
      </c>
      <c r="M34" s="6">
        <v>7.49</v>
      </c>
      <c r="N34" s="6">
        <v>4.26</v>
      </c>
      <c r="O34" s="6"/>
      <c r="P34" s="6"/>
      <c r="Q34" s="6">
        <v>206</v>
      </c>
      <c r="R34" s="7">
        <v>0.86</v>
      </c>
      <c r="S34" s="6"/>
    </row>
    <row r="35" s="1" customFormat="1" ht="30" customHeight="1" spans="1:19">
      <c r="A35" s="6">
        <v>3500</v>
      </c>
      <c r="B35" s="6"/>
      <c r="C35" s="6"/>
      <c r="D35" s="6"/>
      <c r="E35" s="6"/>
      <c r="F35" s="6"/>
      <c r="G35" s="6"/>
      <c r="H35" s="7"/>
      <c r="I35" s="7">
        <v>150</v>
      </c>
      <c r="J35" s="6">
        <v>5.98</v>
      </c>
      <c r="K35" s="6" t="s">
        <v>75</v>
      </c>
      <c r="L35" s="4" t="s">
        <v>26</v>
      </c>
      <c r="M35" s="6">
        <v>8.97</v>
      </c>
      <c r="N35" s="6">
        <v>2.99</v>
      </c>
      <c r="O35" s="6"/>
      <c r="P35" s="6"/>
      <c r="Q35" s="6">
        <v>124</v>
      </c>
      <c r="R35" s="7">
        <v>1.03</v>
      </c>
      <c r="S35" s="6"/>
    </row>
    <row r="36" s="1" customFormat="1" ht="30" customHeight="1" spans="1:19">
      <c r="A36" s="6">
        <v>3501</v>
      </c>
      <c r="B36" s="6"/>
      <c r="C36" s="6"/>
      <c r="D36" s="6"/>
      <c r="E36" s="6"/>
      <c r="F36" s="6"/>
      <c r="G36" s="6"/>
      <c r="H36" s="7"/>
      <c r="I36" s="7">
        <v>50</v>
      </c>
      <c r="J36" s="6">
        <v>8.5</v>
      </c>
      <c r="K36" s="6" t="s">
        <v>75</v>
      </c>
      <c r="L36" s="4" t="s">
        <v>26</v>
      </c>
      <c r="M36" s="6">
        <v>4.25</v>
      </c>
      <c r="N36" s="6">
        <v>1.42</v>
      </c>
      <c r="O36" s="6"/>
      <c r="P36" s="6"/>
      <c r="Q36" s="6">
        <v>124</v>
      </c>
      <c r="R36" s="7">
        <v>0.34</v>
      </c>
      <c r="S36" s="6"/>
    </row>
    <row r="37" s="1" customFormat="1" ht="30" customHeight="1" spans="1:19">
      <c r="A37" s="6">
        <v>3502</v>
      </c>
      <c r="B37" s="6"/>
      <c r="C37" s="6"/>
      <c r="D37" s="6"/>
      <c r="E37" s="6"/>
      <c r="F37" s="6"/>
      <c r="G37" s="6"/>
      <c r="H37" s="7"/>
      <c r="I37" s="7">
        <v>75</v>
      </c>
      <c r="J37" s="6">
        <v>5.98</v>
      </c>
      <c r="K37" s="6" t="s">
        <v>74</v>
      </c>
      <c r="L37" s="4" t="s">
        <v>26</v>
      </c>
      <c r="M37" s="6">
        <v>4.48</v>
      </c>
      <c r="N37" s="6">
        <v>2.55</v>
      </c>
      <c r="O37" s="6"/>
      <c r="P37" s="6"/>
      <c r="Q37" s="6">
        <v>206</v>
      </c>
      <c r="R37" s="7">
        <v>0.86</v>
      </c>
      <c r="S37" s="6">
        <v>3.09</v>
      </c>
    </row>
    <row r="38" s="1" customFormat="1" ht="33" customHeight="1" spans="1:19">
      <c r="A38" s="6">
        <v>3503</v>
      </c>
      <c r="B38" s="6">
        <f>MAX($B$2:B37)+1</f>
        <v>12</v>
      </c>
      <c r="C38" s="4" t="s">
        <v>76</v>
      </c>
      <c r="D38" s="5" t="s">
        <v>20</v>
      </c>
      <c r="E38" s="4" t="s">
        <v>77</v>
      </c>
      <c r="F38" s="4" t="s">
        <v>78</v>
      </c>
      <c r="G38" s="4" t="s">
        <v>24</v>
      </c>
      <c r="H38" s="7">
        <v>100</v>
      </c>
      <c r="I38" s="7">
        <v>100</v>
      </c>
      <c r="J38" s="6">
        <v>3.55</v>
      </c>
      <c r="K38" s="6" t="s">
        <v>79</v>
      </c>
      <c r="L38" s="4" t="s">
        <v>80</v>
      </c>
      <c r="M38" s="6">
        <v>3.55</v>
      </c>
      <c r="N38" s="6">
        <v>1.87</v>
      </c>
      <c r="O38" s="6"/>
      <c r="P38" s="6"/>
      <c r="Q38" s="6">
        <v>195</v>
      </c>
      <c r="R38" s="7">
        <v>1.08</v>
      </c>
      <c r="S38" s="6">
        <v>1.08</v>
      </c>
    </row>
    <row r="39" s="1" customFormat="1" ht="48" customHeight="1" spans="1:19">
      <c r="A39" s="6">
        <v>3504</v>
      </c>
      <c r="B39" s="6">
        <f>MAX($B$2:B38)+1</f>
        <v>13</v>
      </c>
      <c r="C39" s="4" t="s">
        <v>81</v>
      </c>
      <c r="D39" s="5" t="s">
        <v>20</v>
      </c>
      <c r="E39" s="4" t="s">
        <v>82</v>
      </c>
      <c r="F39" s="4" t="s">
        <v>83</v>
      </c>
      <c r="G39" s="4" t="s">
        <v>24</v>
      </c>
      <c r="H39" s="7">
        <v>60</v>
      </c>
      <c r="I39" s="7">
        <v>60</v>
      </c>
      <c r="J39" s="6">
        <v>3.85</v>
      </c>
      <c r="K39" s="6" t="s">
        <v>84</v>
      </c>
      <c r="L39" s="4" t="s">
        <v>32</v>
      </c>
      <c r="M39" s="6">
        <v>2.31</v>
      </c>
      <c r="N39" s="6">
        <v>1.1</v>
      </c>
      <c r="O39" s="6"/>
      <c r="P39" s="6"/>
      <c r="Q39" s="6">
        <v>172</v>
      </c>
      <c r="R39" s="7">
        <v>0.57</v>
      </c>
      <c r="S39" s="6">
        <v>0.57</v>
      </c>
    </row>
    <row r="40" s="1" customFormat="1" ht="51" customHeight="1" spans="1:19">
      <c r="A40" s="6">
        <v>3505</v>
      </c>
      <c r="B40" s="6">
        <f>MAX($B$2:B39)+1</f>
        <v>14</v>
      </c>
      <c r="C40" s="4" t="s">
        <v>85</v>
      </c>
      <c r="D40" s="5" t="s">
        <v>20</v>
      </c>
      <c r="E40" s="4" t="s">
        <v>86</v>
      </c>
      <c r="F40" s="4" t="s">
        <v>30</v>
      </c>
      <c r="G40" s="4" t="s">
        <v>24</v>
      </c>
      <c r="H40" s="7">
        <v>100</v>
      </c>
      <c r="I40" s="7">
        <v>100</v>
      </c>
      <c r="J40" s="6">
        <v>3.45</v>
      </c>
      <c r="K40" s="6" t="s">
        <v>87</v>
      </c>
      <c r="L40" s="4" t="s">
        <v>80</v>
      </c>
      <c r="M40" s="6">
        <v>3.45</v>
      </c>
      <c r="N40" s="6">
        <v>0.9</v>
      </c>
      <c r="O40" s="6"/>
      <c r="P40" s="6"/>
      <c r="Q40" s="6">
        <v>97</v>
      </c>
      <c r="R40" s="7">
        <v>0.54</v>
      </c>
      <c r="S40" s="6">
        <v>0.54</v>
      </c>
    </row>
    <row r="41" s="1" customFormat="1" ht="53" customHeight="1" spans="1:19">
      <c r="A41" s="6">
        <v>3506</v>
      </c>
      <c r="B41" s="6">
        <f>MAX($B$2:B40)+1</f>
        <v>15</v>
      </c>
      <c r="C41" s="4" t="s">
        <v>88</v>
      </c>
      <c r="D41" s="5" t="s">
        <v>20</v>
      </c>
      <c r="E41" s="4" t="s">
        <v>89</v>
      </c>
      <c r="F41" s="4" t="s">
        <v>30</v>
      </c>
      <c r="G41" s="4" t="s">
        <v>24</v>
      </c>
      <c r="H41" s="7">
        <v>100</v>
      </c>
      <c r="I41" s="7">
        <v>100</v>
      </c>
      <c r="J41" s="6">
        <v>3.55</v>
      </c>
      <c r="K41" s="6" t="s">
        <v>90</v>
      </c>
      <c r="L41" s="4" t="s">
        <v>80</v>
      </c>
      <c r="M41" s="6">
        <v>3.55</v>
      </c>
      <c r="N41" s="6">
        <v>1.6</v>
      </c>
      <c r="O41" s="6"/>
      <c r="P41" s="6"/>
      <c r="Q41" s="6">
        <v>168</v>
      </c>
      <c r="R41" s="7">
        <v>0.93</v>
      </c>
      <c r="S41" s="6">
        <v>0.93</v>
      </c>
    </row>
    <row r="42" s="1" customFormat="1" ht="33" customHeight="1" spans="1:19">
      <c r="A42" s="6">
        <v>3507</v>
      </c>
      <c r="B42" s="6">
        <f>MAX($B$2:B41)+1</f>
        <v>16</v>
      </c>
      <c r="C42" s="4" t="s">
        <v>91</v>
      </c>
      <c r="D42" s="4" t="s">
        <v>20</v>
      </c>
      <c r="E42" s="4" t="s">
        <v>92</v>
      </c>
      <c r="F42" s="4" t="s">
        <v>30</v>
      </c>
      <c r="G42" s="4" t="s">
        <v>24</v>
      </c>
      <c r="H42" s="7">
        <v>200</v>
      </c>
      <c r="I42" s="7">
        <v>100</v>
      </c>
      <c r="J42" s="6">
        <v>4.2</v>
      </c>
      <c r="K42" s="6" t="s">
        <v>93</v>
      </c>
      <c r="L42" s="4" t="s">
        <v>32</v>
      </c>
      <c r="M42" s="6">
        <v>4.2</v>
      </c>
      <c r="N42" s="6">
        <v>2.23</v>
      </c>
      <c r="O42" s="6"/>
      <c r="P42" s="6"/>
      <c r="Q42" s="6">
        <v>192</v>
      </c>
      <c r="R42" s="7">
        <v>1.07</v>
      </c>
      <c r="S42" s="6"/>
    </row>
    <row r="43" s="1" customFormat="1" ht="33" customHeight="1" spans="1:19">
      <c r="A43" s="6">
        <v>3508</v>
      </c>
      <c r="B43" s="6"/>
      <c r="C43" s="6"/>
      <c r="D43" s="6"/>
      <c r="E43" s="6"/>
      <c r="F43" s="6"/>
      <c r="G43" s="6"/>
      <c r="H43" s="7"/>
      <c r="I43" s="7">
        <v>100</v>
      </c>
      <c r="J43" s="6">
        <v>4.2</v>
      </c>
      <c r="K43" s="6" t="s">
        <v>94</v>
      </c>
      <c r="L43" s="4" t="s">
        <v>32</v>
      </c>
      <c r="M43" s="6">
        <v>4.2</v>
      </c>
      <c r="N43" s="6">
        <v>1.8</v>
      </c>
      <c r="O43" s="6"/>
      <c r="P43" s="6"/>
      <c r="Q43" s="6">
        <v>159</v>
      </c>
      <c r="R43" s="7">
        <v>0.88</v>
      </c>
      <c r="S43" s="6">
        <v>1.95</v>
      </c>
    </row>
    <row r="44" s="1" customFormat="1" ht="33" customHeight="1" spans="1:19">
      <c r="A44" s="6">
        <v>3509</v>
      </c>
      <c r="B44" s="6">
        <f>MAX($B$2:B43)+1</f>
        <v>17</v>
      </c>
      <c r="C44" s="4" t="s">
        <v>95</v>
      </c>
      <c r="D44" s="4" t="s">
        <v>20</v>
      </c>
      <c r="E44" s="4" t="s">
        <v>96</v>
      </c>
      <c r="F44" s="4" t="s">
        <v>97</v>
      </c>
      <c r="G44" s="4" t="s">
        <v>24</v>
      </c>
      <c r="H44" s="7">
        <v>200</v>
      </c>
      <c r="I44" s="7">
        <v>50</v>
      </c>
      <c r="J44" s="6">
        <v>8.5</v>
      </c>
      <c r="K44" s="6" t="s">
        <v>98</v>
      </c>
      <c r="L44" s="4" t="s">
        <v>26</v>
      </c>
      <c r="M44" s="6">
        <v>4.25</v>
      </c>
      <c r="N44" s="6">
        <v>2.79</v>
      </c>
      <c r="O44" s="6"/>
      <c r="P44" s="6"/>
      <c r="Q44" s="6">
        <v>238</v>
      </c>
      <c r="R44" s="7">
        <v>0.66</v>
      </c>
      <c r="S44" s="6"/>
    </row>
    <row r="45" s="1" customFormat="1" ht="33" customHeight="1" spans="1:19">
      <c r="A45" s="6">
        <v>3510</v>
      </c>
      <c r="B45" s="6"/>
      <c r="C45" s="6"/>
      <c r="D45" s="6"/>
      <c r="E45" s="6"/>
      <c r="F45" s="6"/>
      <c r="G45" s="6"/>
      <c r="H45" s="7"/>
      <c r="I45" s="7">
        <v>50</v>
      </c>
      <c r="J45" s="6">
        <v>8.5</v>
      </c>
      <c r="K45" s="6" t="s">
        <v>99</v>
      </c>
      <c r="L45" s="4" t="s">
        <v>26</v>
      </c>
      <c r="M45" s="6">
        <v>4.25</v>
      </c>
      <c r="N45" s="6">
        <v>3.31</v>
      </c>
      <c r="O45" s="6"/>
      <c r="P45" s="6"/>
      <c r="Q45" s="6">
        <v>293</v>
      </c>
      <c r="R45" s="7">
        <v>0.81</v>
      </c>
      <c r="S45" s="6"/>
    </row>
    <row r="46" s="1" customFormat="1" ht="33" customHeight="1" spans="1:19">
      <c r="A46" s="6">
        <v>3511</v>
      </c>
      <c r="B46" s="6"/>
      <c r="C46" s="6"/>
      <c r="D46" s="6"/>
      <c r="E46" s="6"/>
      <c r="F46" s="6"/>
      <c r="G46" s="6"/>
      <c r="H46" s="7"/>
      <c r="I46" s="7">
        <v>50</v>
      </c>
      <c r="J46" s="6">
        <v>8.5</v>
      </c>
      <c r="K46" s="6" t="s">
        <v>100</v>
      </c>
      <c r="L46" s="4" t="s">
        <v>26</v>
      </c>
      <c r="M46" s="6">
        <v>4.25</v>
      </c>
      <c r="N46" s="6">
        <v>1.43</v>
      </c>
      <c r="O46" s="6"/>
      <c r="P46" s="6"/>
      <c r="Q46" s="6">
        <v>125</v>
      </c>
      <c r="R46" s="7">
        <v>0.35</v>
      </c>
      <c r="S46" s="6"/>
    </row>
    <row r="47" s="1" customFormat="1" ht="33" customHeight="1" spans="1:19">
      <c r="A47" s="6">
        <v>3512</v>
      </c>
      <c r="B47" s="6"/>
      <c r="C47" s="6"/>
      <c r="D47" s="6"/>
      <c r="E47" s="6"/>
      <c r="F47" s="6"/>
      <c r="G47" s="6"/>
      <c r="H47" s="7"/>
      <c r="I47" s="7">
        <v>50</v>
      </c>
      <c r="J47" s="6">
        <v>8.5</v>
      </c>
      <c r="K47" s="6" t="s">
        <v>101</v>
      </c>
      <c r="L47" s="4" t="s">
        <v>26</v>
      </c>
      <c r="M47" s="6">
        <v>4.25</v>
      </c>
      <c r="N47" s="6">
        <v>0.44</v>
      </c>
      <c r="O47" s="6"/>
      <c r="P47" s="6"/>
      <c r="Q47" s="6">
        <v>39</v>
      </c>
      <c r="R47" s="7">
        <v>0.11</v>
      </c>
      <c r="S47" s="6">
        <v>1.93</v>
      </c>
    </row>
    <row r="48" s="1" customFormat="1" ht="62" customHeight="1" spans="1:19">
      <c r="A48" s="6">
        <v>3513</v>
      </c>
      <c r="B48" s="6">
        <f>MAX($B$2:B47)+1</f>
        <v>18</v>
      </c>
      <c r="C48" s="4" t="s">
        <v>102</v>
      </c>
      <c r="D48" s="5" t="s">
        <v>20</v>
      </c>
      <c r="E48" s="4" t="s">
        <v>103</v>
      </c>
      <c r="F48" s="4" t="s">
        <v>39</v>
      </c>
      <c r="G48" s="4" t="s">
        <v>24</v>
      </c>
      <c r="H48" s="7">
        <v>100</v>
      </c>
      <c r="I48" s="7">
        <v>100</v>
      </c>
      <c r="J48" s="6">
        <v>3.7</v>
      </c>
      <c r="K48" s="6" t="s">
        <v>104</v>
      </c>
      <c r="L48" s="4" t="s">
        <v>80</v>
      </c>
      <c r="M48" s="6">
        <v>3.7</v>
      </c>
      <c r="N48" s="6">
        <v>0.34</v>
      </c>
      <c r="O48" s="6"/>
      <c r="P48" s="6"/>
      <c r="Q48" s="6">
        <v>35</v>
      </c>
      <c r="R48" s="7">
        <v>0.19</v>
      </c>
      <c r="S48" s="6">
        <v>0.19</v>
      </c>
    </row>
    <row r="49" s="1" customFormat="1" ht="33" customHeight="1" spans="1:19">
      <c r="A49" s="6">
        <v>3514</v>
      </c>
      <c r="B49" s="6">
        <f>MAX($B$2:B48)+1</f>
        <v>19</v>
      </c>
      <c r="C49" s="4" t="s">
        <v>105</v>
      </c>
      <c r="D49" s="4" t="s">
        <v>20</v>
      </c>
      <c r="E49" s="4" t="s">
        <v>106</v>
      </c>
      <c r="F49" s="4" t="s">
        <v>97</v>
      </c>
      <c r="G49" s="4" t="s">
        <v>24</v>
      </c>
      <c r="H49" s="7">
        <v>200</v>
      </c>
      <c r="I49" s="7">
        <v>100</v>
      </c>
      <c r="J49" s="6">
        <v>8.5</v>
      </c>
      <c r="K49" s="6" t="s">
        <v>107</v>
      </c>
      <c r="L49" s="4" t="s">
        <v>26</v>
      </c>
      <c r="M49" s="6">
        <v>8.5</v>
      </c>
      <c r="N49" s="6">
        <v>0.97</v>
      </c>
      <c r="O49" s="6"/>
      <c r="P49" s="6"/>
      <c r="Q49" s="6">
        <v>43</v>
      </c>
      <c r="R49" s="7">
        <v>0.24</v>
      </c>
      <c r="S49" s="6"/>
    </row>
    <row r="50" s="1" customFormat="1" ht="33" customHeight="1" spans="1:19">
      <c r="A50" s="6">
        <v>3515</v>
      </c>
      <c r="B50" s="6"/>
      <c r="C50" s="6"/>
      <c r="D50" s="6"/>
      <c r="E50" s="6"/>
      <c r="F50" s="6"/>
      <c r="G50" s="6"/>
      <c r="H50" s="7"/>
      <c r="I50" s="7">
        <v>100</v>
      </c>
      <c r="J50" s="6">
        <v>8.5</v>
      </c>
      <c r="K50" s="6" t="s">
        <v>108</v>
      </c>
      <c r="L50" s="4" t="s">
        <v>26</v>
      </c>
      <c r="M50" s="6">
        <v>8.5</v>
      </c>
      <c r="N50" s="6">
        <v>7.51</v>
      </c>
      <c r="O50" s="6"/>
      <c r="P50" s="6"/>
      <c r="Q50" s="6">
        <v>322</v>
      </c>
      <c r="R50" s="7">
        <v>1.79</v>
      </c>
      <c r="S50" s="6">
        <v>2.03</v>
      </c>
    </row>
    <row r="51" s="1" customFormat="1" ht="55" customHeight="1" spans="1:19">
      <c r="A51" s="6">
        <v>3516</v>
      </c>
      <c r="B51" s="6">
        <f>MAX($B$2:B50)+1</f>
        <v>20</v>
      </c>
      <c r="C51" s="4" t="s">
        <v>109</v>
      </c>
      <c r="D51" s="5" t="s">
        <v>20</v>
      </c>
      <c r="E51" s="4" t="s">
        <v>110</v>
      </c>
      <c r="F51" s="4" t="s">
        <v>30</v>
      </c>
      <c r="G51" s="4" t="s">
        <v>24</v>
      </c>
      <c r="H51" s="7">
        <v>150</v>
      </c>
      <c r="I51" s="7">
        <v>150</v>
      </c>
      <c r="J51" s="6">
        <v>5.4</v>
      </c>
      <c r="K51" s="6" t="s">
        <v>111</v>
      </c>
      <c r="L51" s="4" t="s">
        <v>41</v>
      </c>
      <c r="M51" s="6">
        <v>8.1</v>
      </c>
      <c r="N51" s="6">
        <v>5.46</v>
      </c>
      <c r="O51" s="6"/>
      <c r="P51" s="6"/>
      <c r="Q51" s="6">
        <v>249</v>
      </c>
      <c r="R51" s="7">
        <v>2.08</v>
      </c>
      <c r="S51" s="6">
        <v>2.08</v>
      </c>
    </row>
    <row r="52" s="1" customFormat="1" ht="33" customHeight="1" spans="1:19">
      <c r="A52" s="6">
        <v>3517</v>
      </c>
      <c r="B52" s="6">
        <f>MAX($B$2:B51)+1</f>
        <v>21</v>
      </c>
      <c r="C52" s="4" t="s">
        <v>112</v>
      </c>
      <c r="D52" s="4" t="s">
        <v>20</v>
      </c>
      <c r="E52" s="4" t="s">
        <v>113</v>
      </c>
      <c r="F52" s="4" t="s">
        <v>83</v>
      </c>
      <c r="G52" s="4" t="s">
        <v>24</v>
      </c>
      <c r="H52" s="7">
        <v>161</v>
      </c>
      <c r="I52" s="7">
        <v>86</v>
      </c>
      <c r="J52" s="6">
        <v>4.2</v>
      </c>
      <c r="K52" s="6" t="s">
        <v>114</v>
      </c>
      <c r="L52" s="4" t="s">
        <v>32</v>
      </c>
      <c r="M52" s="6">
        <v>3.61</v>
      </c>
      <c r="N52" s="6">
        <v>2.16</v>
      </c>
      <c r="O52" s="4" t="s">
        <v>115</v>
      </c>
      <c r="P52" s="6"/>
      <c r="Q52" s="6">
        <v>221</v>
      </c>
      <c r="R52" s="7">
        <v>1.06</v>
      </c>
      <c r="S52" s="6"/>
    </row>
    <row r="53" s="1" customFormat="1" ht="33" customHeight="1" spans="1:19">
      <c r="A53" s="6">
        <v>3518</v>
      </c>
      <c r="B53" s="6"/>
      <c r="C53" s="6"/>
      <c r="D53" s="6"/>
      <c r="E53" s="6"/>
      <c r="F53" s="6"/>
      <c r="G53" s="6"/>
      <c r="H53" s="7"/>
      <c r="I53" s="7">
        <v>75</v>
      </c>
      <c r="J53" s="6">
        <v>4.2</v>
      </c>
      <c r="K53" s="6" t="s">
        <v>116</v>
      </c>
      <c r="L53" s="4" t="s">
        <v>32</v>
      </c>
      <c r="M53" s="6">
        <v>3.15</v>
      </c>
      <c r="N53" s="6">
        <v>1.18</v>
      </c>
      <c r="O53" s="6"/>
      <c r="P53" s="6"/>
      <c r="Q53" s="6">
        <v>135</v>
      </c>
      <c r="R53" s="7">
        <v>0.56</v>
      </c>
      <c r="S53" s="6">
        <v>1.62</v>
      </c>
    </row>
    <row r="54" s="1" customFormat="1" ht="33" customHeight="1" spans="1:19">
      <c r="A54" s="6">
        <v>3519</v>
      </c>
      <c r="B54" s="6">
        <f>MAX($B$2:B53)+1</f>
        <v>22</v>
      </c>
      <c r="C54" s="4" t="s">
        <v>117</v>
      </c>
      <c r="D54" s="4" t="s">
        <v>20</v>
      </c>
      <c r="E54" s="4" t="s">
        <v>89</v>
      </c>
      <c r="F54" s="4" t="s">
        <v>39</v>
      </c>
      <c r="G54" s="4" t="s">
        <v>24</v>
      </c>
      <c r="H54" s="7">
        <v>750</v>
      </c>
      <c r="I54" s="7">
        <v>150</v>
      </c>
      <c r="J54" s="6">
        <v>5.5</v>
      </c>
      <c r="K54" s="6" t="s">
        <v>118</v>
      </c>
      <c r="L54" s="4" t="s">
        <v>41</v>
      </c>
      <c r="M54" s="6">
        <v>8.25</v>
      </c>
      <c r="N54" s="6">
        <v>2.1</v>
      </c>
      <c r="O54" s="6"/>
      <c r="P54" s="6"/>
      <c r="Q54" s="6">
        <v>92</v>
      </c>
      <c r="R54" s="7">
        <v>0.77</v>
      </c>
      <c r="S54" s="6"/>
    </row>
    <row r="55" s="1" customFormat="1" ht="33" customHeight="1" spans="1:19">
      <c r="A55" s="6">
        <v>3520</v>
      </c>
      <c r="B55" s="6"/>
      <c r="C55" s="6"/>
      <c r="D55" s="6"/>
      <c r="E55" s="6"/>
      <c r="F55" s="6"/>
      <c r="G55" s="6"/>
      <c r="H55" s="7"/>
      <c r="I55" s="7">
        <v>60</v>
      </c>
      <c r="J55" s="6">
        <v>5.5</v>
      </c>
      <c r="K55" s="6" t="s">
        <v>119</v>
      </c>
      <c r="L55" s="4" t="s">
        <v>41</v>
      </c>
      <c r="M55" s="6">
        <v>3.3</v>
      </c>
      <c r="N55" s="6">
        <v>1.69</v>
      </c>
      <c r="O55" s="6"/>
      <c r="P55" s="6"/>
      <c r="Q55" s="6">
        <v>189</v>
      </c>
      <c r="R55" s="7">
        <v>0.63</v>
      </c>
      <c r="S55" s="6"/>
    </row>
    <row r="56" s="1" customFormat="1" ht="33" customHeight="1" spans="1:19">
      <c r="A56" s="6">
        <v>3521</v>
      </c>
      <c r="B56" s="6"/>
      <c r="C56" s="6"/>
      <c r="D56" s="6"/>
      <c r="E56" s="6"/>
      <c r="F56" s="6"/>
      <c r="G56" s="6"/>
      <c r="H56" s="7"/>
      <c r="I56" s="7">
        <v>140</v>
      </c>
      <c r="J56" s="6">
        <v>5.5</v>
      </c>
      <c r="K56" s="6" t="s">
        <v>120</v>
      </c>
      <c r="L56" s="4" t="s">
        <v>41</v>
      </c>
      <c r="M56" s="6">
        <v>7.7</v>
      </c>
      <c r="N56" s="6">
        <v>5.18</v>
      </c>
      <c r="O56" s="6"/>
      <c r="P56" s="6"/>
      <c r="Q56" s="6">
        <v>248</v>
      </c>
      <c r="R56" s="7">
        <v>1.93</v>
      </c>
      <c r="S56" s="6"/>
    </row>
    <row r="57" s="1" customFormat="1" ht="33" customHeight="1" spans="1:19">
      <c r="A57" s="6">
        <v>3522</v>
      </c>
      <c r="B57" s="6"/>
      <c r="C57" s="6"/>
      <c r="D57" s="6"/>
      <c r="E57" s="6"/>
      <c r="F57" s="6"/>
      <c r="G57" s="6"/>
      <c r="H57" s="7"/>
      <c r="I57" s="7">
        <v>100</v>
      </c>
      <c r="J57" s="6">
        <v>8.5</v>
      </c>
      <c r="K57" s="6" t="s">
        <v>121</v>
      </c>
      <c r="L57" s="4" t="s">
        <v>26</v>
      </c>
      <c r="M57" s="6">
        <v>8.5</v>
      </c>
      <c r="N57" s="6">
        <v>7.56</v>
      </c>
      <c r="O57" s="6"/>
      <c r="P57" s="6"/>
      <c r="Q57" s="6">
        <v>324</v>
      </c>
      <c r="R57" s="7">
        <v>1.8</v>
      </c>
      <c r="S57" s="6"/>
    </row>
    <row r="58" s="1" customFormat="1" ht="33" customHeight="1" spans="1:19">
      <c r="A58" s="6">
        <v>3523</v>
      </c>
      <c r="B58" s="6"/>
      <c r="C58" s="6"/>
      <c r="D58" s="6"/>
      <c r="E58" s="6"/>
      <c r="F58" s="6"/>
      <c r="G58" s="6"/>
      <c r="H58" s="7"/>
      <c r="I58" s="7">
        <v>100</v>
      </c>
      <c r="J58" s="6">
        <v>4.2</v>
      </c>
      <c r="K58" s="6" t="s">
        <v>122</v>
      </c>
      <c r="L58" s="4" t="s">
        <v>32</v>
      </c>
      <c r="M58" s="6">
        <v>4.2</v>
      </c>
      <c r="N58" s="6">
        <v>1.05</v>
      </c>
      <c r="O58" s="6"/>
      <c r="P58" s="6"/>
      <c r="Q58" s="6">
        <v>89</v>
      </c>
      <c r="R58" s="7">
        <v>0.49</v>
      </c>
      <c r="S58" s="6"/>
    </row>
    <row r="59" s="1" customFormat="1" ht="33" customHeight="1" spans="1:19">
      <c r="A59" s="6">
        <v>3524</v>
      </c>
      <c r="B59" s="6"/>
      <c r="C59" s="6"/>
      <c r="D59" s="6"/>
      <c r="E59" s="6"/>
      <c r="F59" s="6"/>
      <c r="G59" s="6"/>
      <c r="H59" s="7"/>
      <c r="I59" s="7">
        <v>100</v>
      </c>
      <c r="J59" s="6">
        <v>4.2</v>
      </c>
      <c r="K59" s="6" t="s">
        <v>123</v>
      </c>
      <c r="L59" s="4" t="s">
        <v>32</v>
      </c>
      <c r="M59" s="6">
        <v>4.2</v>
      </c>
      <c r="N59" s="6">
        <v>3.02</v>
      </c>
      <c r="O59" s="6"/>
      <c r="P59" s="6"/>
      <c r="Q59" s="6">
        <v>265</v>
      </c>
      <c r="R59" s="7">
        <v>1.47</v>
      </c>
      <c r="S59" s="6"/>
    </row>
    <row r="60" s="1" customFormat="1" ht="33" customHeight="1" spans="1:19">
      <c r="A60" s="6">
        <v>3525</v>
      </c>
      <c r="B60" s="6"/>
      <c r="C60" s="6"/>
      <c r="D60" s="6"/>
      <c r="E60" s="6"/>
      <c r="F60" s="6"/>
      <c r="G60" s="6"/>
      <c r="H60" s="7"/>
      <c r="I60" s="7">
        <v>100</v>
      </c>
      <c r="J60" s="6">
        <v>3.65</v>
      </c>
      <c r="K60" s="6" t="s">
        <v>124</v>
      </c>
      <c r="L60" s="4" t="s">
        <v>80</v>
      </c>
      <c r="M60" s="6">
        <v>3.65</v>
      </c>
      <c r="N60" s="6">
        <v>1.97</v>
      </c>
      <c r="O60" s="6"/>
      <c r="P60" s="6"/>
      <c r="Q60" s="6">
        <v>199</v>
      </c>
      <c r="R60" s="7">
        <v>1.11</v>
      </c>
      <c r="S60" s="6">
        <v>8.2</v>
      </c>
    </row>
    <row r="61" s="1" customFormat="1" ht="51" customHeight="1" spans="1:19">
      <c r="A61" s="6">
        <v>3526</v>
      </c>
      <c r="B61" s="6">
        <f>MAX($B$2:B60)+1</f>
        <v>23</v>
      </c>
      <c r="C61" s="4" t="s">
        <v>125</v>
      </c>
      <c r="D61" s="5" t="s">
        <v>20</v>
      </c>
      <c r="E61" s="4" t="s">
        <v>126</v>
      </c>
      <c r="F61" s="4" t="s">
        <v>39</v>
      </c>
      <c r="G61" s="4" t="s">
        <v>24</v>
      </c>
      <c r="H61" s="7">
        <v>100</v>
      </c>
      <c r="I61" s="7">
        <v>100</v>
      </c>
      <c r="J61" s="6">
        <v>3.45</v>
      </c>
      <c r="K61" s="6" t="s">
        <v>127</v>
      </c>
      <c r="L61" s="4" t="s">
        <v>80</v>
      </c>
      <c r="M61" s="6">
        <v>3.45</v>
      </c>
      <c r="N61" s="6">
        <v>1.07</v>
      </c>
      <c r="O61" s="4" t="s">
        <v>115</v>
      </c>
      <c r="P61" s="6"/>
      <c r="Q61" s="6">
        <v>115</v>
      </c>
      <c r="R61" s="7">
        <v>0.64</v>
      </c>
      <c r="S61" s="6">
        <v>0.64</v>
      </c>
    </row>
    <row r="62" s="1" customFormat="1" ht="57" customHeight="1" spans="1:19">
      <c r="A62" s="6">
        <v>3527</v>
      </c>
      <c r="B62" s="6">
        <f>MAX($B$2:B61)+1</f>
        <v>24</v>
      </c>
      <c r="C62" s="4" t="s">
        <v>128</v>
      </c>
      <c r="D62" s="5" t="s">
        <v>20</v>
      </c>
      <c r="E62" s="4" t="s">
        <v>129</v>
      </c>
      <c r="F62" s="4" t="s">
        <v>30</v>
      </c>
      <c r="G62" s="4" t="s">
        <v>24</v>
      </c>
      <c r="H62" s="7">
        <v>90</v>
      </c>
      <c r="I62" s="7">
        <v>90</v>
      </c>
      <c r="J62" s="6">
        <v>4.2</v>
      </c>
      <c r="K62" s="6" t="s">
        <v>130</v>
      </c>
      <c r="L62" s="4" t="s">
        <v>32</v>
      </c>
      <c r="M62" s="6">
        <v>3.78</v>
      </c>
      <c r="N62" s="6">
        <v>2.72</v>
      </c>
      <c r="O62" s="6"/>
      <c r="P62" s="6"/>
      <c r="Q62" s="6">
        <v>265</v>
      </c>
      <c r="R62" s="7">
        <v>1.33</v>
      </c>
      <c r="S62" s="6">
        <v>1.33</v>
      </c>
    </row>
    <row r="63" s="1" customFormat="1" ht="33" customHeight="1" spans="1:19">
      <c r="A63" s="6">
        <v>3528</v>
      </c>
      <c r="B63" s="6">
        <f>MAX($B$2:B62)+1</f>
        <v>25</v>
      </c>
      <c r="C63" s="4" t="s">
        <v>131</v>
      </c>
      <c r="D63" s="4" t="s">
        <v>20</v>
      </c>
      <c r="E63" s="4" t="s">
        <v>132</v>
      </c>
      <c r="F63" s="4" t="s">
        <v>23</v>
      </c>
      <c r="G63" s="4" t="s">
        <v>24</v>
      </c>
      <c r="H63" s="7">
        <v>139</v>
      </c>
      <c r="I63" s="7">
        <v>59</v>
      </c>
      <c r="J63" s="6">
        <v>4.05</v>
      </c>
      <c r="K63" s="6" t="s">
        <v>133</v>
      </c>
      <c r="L63" s="4" t="s">
        <v>32</v>
      </c>
      <c r="M63" s="6">
        <v>2.39</v>
      </c>
      <c r="N63" s="6">
        <v>0.42</v>
      </c>
      <c r="O63" s="6"/>
      <c r="P63" s="6"/>
      <c r="Q63" s="6">
        <v>67</v>
      </c>
      <c r="R63" s="7">
        <v>0.22</v>
      </c>
      <c r="S63" s="6"/>
    </row>
    <row r="64" s="1" customFormat="1" ht="33" customHeight="1" spans="1:19">
      <c r="A64" s="6">
        <v>3529</v>
      </c>
      <c r="B64" s="6"/>
      <c r="C64" s="6"/>
      <c r="D64" s="6"/>
      <c r="E64" s="6"/>
      <c r="F64" s="6"/>
      <c r="G64" s="6"/>
      <c r="H64" s="7"/>
      <c r="I64" s="7">
        <v>80</v>
      </c>
      <c r="J64" s="6">
        <v>4.25</v>
      </c>
      <c r="K64" s="6" t="s">
        <v>134</v>
      </c>
      <c r="L64" s="4" t="s">
        <v>32</v>
      </c>
      <c r="M64" s="6">
        <v>3.4</v>
      </c>
      <c r="N64" s="6">
        <v>2.54</v>
      </c>
      <c r="O64" s="6"/>
      <c r="P64" s="6"/>
      <c r="Q64" s="6">
        <v>272</v>
      </c>
      <c r="R64" s="7">
        <v>1.21</v>
      </c>
      <c r="S64" s="6">
        <v>1.43</v>
      </c>
    </row>
    <row r="65" s="1" customFormat="1" ht="46" customHeight="1" spans="1:19">
      <c r="A65" s="6">
        <v>3530</v>
      </c>
      <c r="B65" s="6">
        <f>MAX($B$2:B64)+1</f>
        <v>26</v>
      </c>
      <c r="C65" s="4" t="s">
        <v>135</v>
      </c>
      <c r="D65" s="5" t="s">
        <v>20</v>
      </c>
      <c r="E65" s="4" t="s">
        <v>136</v>
      </c>
      <c r="F65" s="4" t="s">
        <v>23</v>
      </c>
      <c r="G65" s="4" t="s">
        <v>24</v>
      </c>
      <c r="H65" s="7">
        <v>100</v>
      </c>
      <c r="I65" s="7">
        <v>100</v>
      </c>
      <c r="J65" s="6">
        <v>4.2</v>
      </c>
      <c r="K65" s="6" t="s">
        <v>137</v>
      </c>
      <c r="L65" s="4" t="s">
        <v>32</v>
      </c>
      <c r="M65" s="6">
        <v>4.2</v>
      </c>
      <c r="N65" s="6">
        <v>3.5</v>
      </c>
      <c r="O65" s="6"/>
      <c r="P65" s="6"/>
      <c r="Q65" s="6">
        <v>305</v>
      </c>
      <c r="R65" s="7">
        <v>1.69</v>
      </c>
      <c r="S65" s="6">
        <v>1.69</v>
      </c>
    </row>
    <row r="66" s="1" customFormat="1" ht="33" customHeight="1" spans="1:19">
      <c r="A66" s="6">
        <v>3531</v>
      </c>
      <c r="B66" s="6">
        <f>MAX($B$2:B65)+1</f>
        <v>27</v>
      </c>
      <c r="C66" s="4" t="s">
        <v>138</v>
      </c>
      <c r="D66" s="4" t="s">
        <v>20</v>
      </c>
      <c r="E66" s="4" t="s">
        <v>139</v>
      </c>
      <c r="F66" s="4" t="s">
        <v>23</v>
      </c>
      <c r="G66" s="4" t="s">
        <v>24</v>
      </c>
      <c r="H66" s="7">
        <v>297</v>
      </c>
      <c r="I66" s="7">
        <v>197</v>
      </c>
      <c r="J66" s="6">
        <v>4.2</v>
      </c>
      <c r="K66" s="6" t="s">
        <v>140</v>
      </c>
      <c r="L66" s="4" t="s">
        <v>32</v>
      </c>
      <c r="M66" s="6">
        <v>8.27</v>
      </c>
      <c r="N66" s="6">
        <v>2.87</v>
      </c>
      <c r="O66" s="4" t="s">
        <v>33</v>
      </c>
      <c r="P66" s="6"/>
      <c r="Q66" s="6">
        <v>252</v>
      </c>
      <c r="R66" s="7">
        <v>2.76</v>
      </c>
      <c r="S66" s="6"/>
    </row>
    <row r="67" s="1" customFormat="1" ht="33" customHeight="1" spans="1:19">
      <c r="A67" s="6">
        <v>3532</v>
      </c>
      <c r="B67" s="6"/>
      <c r="C67" s="6"/>
      <c r="D67" s="6"/>
      <c r="E67" s="6"/>
      <c r="F67" s="6"/>
      <c r="G67" s="6"/>
      <c r="H67" s="7"/>
      <c r="I67" s="7">
        <v>100</v>
      </c>
      <c r="J67" s="6">
        <v>4.2</v>
      </c>
      <c r="K67" s="6" t="s">
        <v>141</v>
      </c>
      <c r="L67" s="4" t="s">
        <v>32</v>
      </c>
      <c r="M67" s="6">
        <v>4.2</v>
      </c>
      <c r="N67" s="6">
        <v>1.25</v>
      </c>
      <c r="O67" s="6"/>
      <c r="P67" s="6"/>
      <c r="Q67" s="6">
        <v>107</v>
      </c>
      <c r="R67" s="7">
        <v>0.59</v>
      </c>
      <c r="S67" s="6">
        <v>3.35</v>
      </c>
    </row>
    <row r="68" s="1" customFormat="1" ht="33" customHeight="1" spans="1:19">
      <c r="A68" s="6">
        <v>3533</v>
      </c>
      <c r="B68" s="6">
        <f>MAX($B$2:B67)+1</f>
        <v>28</v>
      </c>
      <c r="C68" s="4" t="s">
        <v>142</v>
      </c>
      <c r="D68" s="4" t="s">
        <v>20</v>
      </c>
      <c r="E68" s="4" t="s">
        <v>143</v>
      </c>
      <c r="F68" s="4" t="s">
        <v>30</v>
      </c>
      <c r="G68" s="4" t="s">
        <v>24</v>
      </c>
      <c r="H68" s="7">
        <v>260</v>
      </c>
      <c r="I68" s="7">
        <v>160</v>
      </c>
      <c r="J68" s="6">
        <v>4.2</v>
      </c>
      <c r="K68" s="6" t="s">
        <v>36</v>
      </c>
      <c r="L68" s="4" t="s">
        <v>32</v>
      </c>
      <c r="M68" s="6">
        <v>6.72</v>
      </c>
      <c r="N68" s="6">
        <v>4.78</v>
      </c>
      <c r="O68" s="6"/>
      <c r="P68" s="6"/>
      <c r="Q68" s="6">
        <v>262</v>
      </c>
      <c r="R68" s="7">
        <v>2.33</v>
      </c>
      <c r="S68" s="6"/>
    </row>
    <row r="69" s="1" customFormat="1" ht="33" customHeight="1" spans="1:19">
      <c r="A69" s="6">
        <v>3534</v>
      </c>
      <c r="B69" s="6"/>
      <c r="C69" s="6"/>
      <c r="D69" s="6"/>
      <c r="E69" s="6"/>
      <c r="F69" s="6"/>
      <c r="G69" s="6"/>
      <c r="H69" s="7"/>
      <c r="I69" s="7">
        <v>100</v>
      </c>
      <c r="J69" s="6">
        <v>3.55</v>
      </c>
      <c r="K69" s="6" t="s">
        <v>144</v>
      </c>
      <c r="L69" s="4" t="s">
        <v>80</v>
      </c>
      <c r="M69" s="6">
        <v>3.55</v>
      </c>
      <c r="N69" s="6">
        <v>1.77</v>
      </c>
      <c r="O69" s="6"/>
      <c r="P69" s="6"/>
      <c r="Q69" s="6">
        <v>185</v>
      </c>
      <c r="R69" s="7">
        <v>1.03</v>
      </c>
      <c r="S69" s="6">
        <v>3.36</v>
      </c>
    </row>
    <row r="70" s="1" customFormat="1" ht="54" customHeight="1" spans="1:19">
      <c r="A70" s="6">
        <v>3535</v>
      </c>
      <c r="B70" s="6">
        <f>MAX($B$2:B69)+1</f>
        <v>29</v>
      </c>
      <c r="C70" s="4" t="s">
        <v>145</v>
      </c>
      <c r="D70" s="5" t="s">
        <v>20</v>
      </c>
      <c r="E70" s="4" t="s">
        <v>143</v>
      </c>
      <c r="F70" s="4" t="s">
        <v>30</v>
      </c>
      <c r="G70" s="4" t="s">
        <v>24</v>
      </c>
      <c r="H70" s="7">
        <v>160</v>
      </c>
      <c r="I70" s="7">
        <v>160</v>
      </c>
      <c r="J70" s="6">
        <v>4.2</v>
      </c>
      <c r="K70" s="6" t="s">
        <v>146</v>
      </c>
      <c r="L70" s="4" t="s">
        <v>32</v>
      </c>
      <c r="M70" s="6">
        <v>6.72</v>
      </c>
      <c r="N70" s="6">
        <v>5.07</v>
      </c>
      <c r="O70" s="6"/>
      <c r="P70" s="6"/>
      <c r="Q70" s="6">
        <v>279</v>
      </c>
      <c r="R70" s="7">
        <v>2.48</v>
      </c>
      <c r="S70" s="6">
        <v>2.48</v>
      </c>
    </row>
    <row r="71" s="1" customFormat="1" ht="33" customHeight="1" spans="1:19">
      <c r="A71" s="6">
        <v>3536</v>
      </c>
      <c r="B71" s="6">
        <f>MAX($B$2:B70)+1</f>
        <v>30</v>
      </c>
      <c r="C71" s="4" t="s">
        <v>147</v>
      </c>
      <c r="D71" s="4" t="s">
        <v>20</v>
      </c>
      <c r="E71" s="4" t="s">
        <v>148</v>
      </c>
      <c r="F71" s="4" t="s">
        <v>30</v>
      </c>
      <c r="G71" s="4" t="s">
        <v>24</v>
      </c>
      <c r="H71" s="7">
        <v>170</v>
      </c>
      <c r="I71" s="7">
        <v>100</v>
      </c>
      <c r="J71" s="6">
        <v>4.2</v>
      </c>
      <c r="K71" s="6" t="s">
        <v>146</v>
      </c>
      <c r="L71" s="4" t="s">
        <v>32</v>
      </c>
      <c r="M71" s="6">
        <v>4.2</v>
      </c>
      <c r="N71" s="6">
        <v>3.17</v>
      </c>
      <c r="O71" s="6"/>
      <c r="P71" s="6"/>
      <c r="Q71" s="6">
        <v>279</v>
      </c>
      <c r="R71" s="7">
        <v>1.55</v>
      </c>
      <c r="S71" s="6"/>
    </row>
    <row r="72" s="1" customFormat="1" ht="33" customHeight="1" spans="1:19">
      <c r="A72" s="6">
        <v>3537</v>
      </c>
      <c r="B72" s="6"/>
      <c r="C72" s="6"/>
      <c r="D72" s="6"/>
      <c r="E72" s="6"/>
      <c r="F72" s="6"/>
      <c r="G72" s="6"/>
      <c r="H72" s="7"/>
      <c r="I72" s="7">
        <v>70</v>
      </c>
      <c r="J72" s="6">
        <v>3.55</v>
      </c>
      <c r="K72" s="6" t="s">
        <v>149</v>
      </c>
      <c r="L72" s="4" t="s">
        <v>80</v>
      </c>
      <c r="M72" s="6">
        <v>2.48</v>
      </c>
      <c r="N72" s="6">
        <v>1.26</v>
      </c>
      <c r="O72" s="6"/>
      <c r="P72" s="6"/>
      <c r="Q72" s="6">
        <v>188</v>
      </c>
      <c r="R72" s="7">
        <v>0.73</v>
      </c>
      <c r="S72" s="6">
        <v>2.28</v>
      </c>
    </row>
    <row r="73" s="1" customFormat="1" ht="33" customHeight="1" spans="1:19">
      <c r="A73" s="6">
        <v>3538</v>
      </c>
      <c r="B73" s="6">
        <f>MAX($B$2:B72)+1</f>
        <v>31</v>
      </c>
      <c r="C73" s="4" t="s">
        <v>150</v>
      </c>
      <c r="D73" s="4" t="s">
        <v>20</v>
      </c>
      <c r="E73" s="4" t="s">
        <v>151</v>
      </c>
      <c r="F73" s="4" t="s">
        <v>30</v>
      </c>
      <c r="G73" s="4" t="s">
        <v>24</v>
      </c>
      <c r="H73" s="7">
        <v>200</v>
      </c>
      <c r="I73" s="7">
        <v>100</v>
      </c>
      <c r="J73" s="6">
        <v>4.2</v>
      </c>
      <c r="K73" s="6" t="s">
        <v>152</v>
      </c>
      <c r="L73" s="4" t="s">
        <v>32</v>
      </c>
      <c r="M73" s="6">
        <v>4.2</v>
      </c>
      <c r="N73" s="6">
        <v>3.42</v>
      </c>
      <c r="O73" s="6"/>
      <c r="P73" s="6"/>
      <c r="Q73" s="6">
        <v>301</v>
      </c>
      <c r="R73" s="7">
        <v>1.67</v>
      </c>
      <c r="S73" s="6"/>
    </row>
    <row r="74" s="1" customFormat="1" ht="33" customHeight="1" spans="1:19">
      <c r="A74" s="6">
        <v>3539</v>
      </c>
      <c r="B74" s="6"/>
      <c r="C74" s="6"/>
      <c r="D74" s="6"/>
      <c r="E74" s="6"/>
      <c r="F74" s="6"/>
      <c r="G74" s="6"/>
      <c r="H74" s="7"/>
      <c r="I74" s="7">
        <v>100</v>
      </c>
      <c r="J74" s="6">
        <v>3.55</v>
      </c>
      <c r="K74" s="6" t="s">
        <v>153</v>
      </c>
      <c r="L74" s="4" t="s">
        <v>80</v>
      </c>
      <c r="M74" s="6">
        <v>3.55</v>
      </c>
      <c r="N74" s="6">
        <v>1.18</v>
      </c>
      <c r="O74" s="6"/>
      <c r="P74" s="6"/>
      <c r="Q74" s="6">
        <v>123</v>
      </c>
      <c r="R74" s="7">
        <v>0.68</v>
      </c>
      <c r="S74" s="6">
        <v>2.35</v>
      </c>
    </row>
    <row r="75" s="1" customFormat="1" ht="53" customHeight="1" spans="1:19">
      <c r="A75" s="6">
        <v>3540</v>
      </c>
      <c r="B75" s="6">
        <f>MAX($B$2:B74)+1</f>
        <v>32</v>
      </c>
      <c r="C75" s="4" t="s">
        <v>154</v>
      </c>
      <c r="D75" s="5" t="s">
        <v>20</v>
      </c>
      <c r="E75" s="4" t="s">
        <v>132</v>
      </c>
      <c r="F75" s="4" t="s">
        <v>83</v>
      </c>
      <c r="G75" s="4" t="s">
        <v>24</v>
      </c>
      <c r="H75" s="7">
        <v>100</v>
      </c>
      <c r="I75" s="7">
        <v>100</v>
      </c>
      <c r="J75" s="6">
        <v>4.2</v>
      </c>
      <c r="K75" s="6" t="s">
        <v>155</v>
      </c>
      <c r="L75" s="4" t="s">
        <v>32</v>
      </c>
      <c r="M75" s="6">
        <v>4.2</v>
      </c>
      <c r="N75" s="6">
        <v>4.04</v>
      </c>
      <c r="O75" s="6"/>
      <c r="P75" s="6"/>
      <c r="Q75" s="6">
        <v>355</v>
      </c>
      <c r="R75" s="7">
        <v>1.97</v>
      </c>
      <c r="S75" s="6">
        <v>1.97</v>
      </c>
    </row>
    <row r="76" s="1" customFormat="1" ht="61" customHeight="1" spans="1:19">
      <c r="A76" s="6">
        <v>3541</v>
      </c>
      <c r="B76" s="6">
        <f>MAX($B$2:B75)+1</f>
        <v>33</v>
      </c>
      <c r="C76" s="4" t="s">
        <v>156</v>
      </c>
      <c r="D76" s="5" t="s">
        <v>20</v>
      </c>
      <c r="E76" s="4" t="s">
        <v>132</v>
      </c>
      <c r="F76" s="4" t="s">
        <v>83</v>
      </c>
      <c r="G76" s="4" t="s">
        <v>24</v>
      </c>
      <c r="H76" s="7">
        <v>100</v>
      </c>
      <c r="I76" s="7">
        <v>100</v>
      </c>
      <c r="J76" s="6">
        <v>4.2</v>
      </c>
      <c r="K76" s="6" t="s">
        <v>157</v>
      </c>
      <c r="L76" s="4" t="s">
        <v>32</v>
      </c>
      <c r="M76" s="6">
        <v>4.2</v>
      </c>
      <c r="N76" s="6">
        <v>2.31</v>
      </c>
      <c r="O76" s="6"/>
      <c r="P76" s="6"/>
      <c r="Q76" s="6">
        <v>203</v>
      </c>
      <c r="R76" s="7">
        <v>1.13</v>
      </c>
      <c r="S76" s="6">
        <v>1.13</v>
      </c>
    </row>
    <row r="77" s="1" customFormat="1" ht="57" customHeight="1" spans="1:19">
      <c r="A77" s="6">
        <v>3542</v>
      </c>
      <c r="B77" s="6">
        <f>MAX($B$2:B76)+1</f>
        <v>34</v>
      </c>
      <c r="C77" s="4" t="s">
        <v>158</v>
      </c>
      <c r="D77" s="5" t="s">
        <v>20</v>
      </c>
      <c r="E77" s="4" t="s">
        <v>159</v>
      </c>
      <c r="F77" s="4" t="s">
        <v>83</v>
      </c>
      <c r="G77" s="4" t="s">
        <v>24</v>
      </c>
      <c r="H77" s="7">
        <v>75</v>
      </c>
      <c r="I77" s="7">
        <v>75</v>
      </c>
      <c r="J77" s="6">
        <v>5.5</v>
      </c>
      <c r="K77" s="6" t="s">
        <v>160</v>
      </c>
      <c r="L77" s="4" t="s">
        <v>41</v>
      </c>
      <c r="M77" s="6">
        <v>4.12</v>
      </c>
      <c r="N77" s="6">
        <v>3.93</v>
      </c>
      <c r="O77" s="6"/>
      <c r="P77" s="6"/>
      <c r="Q77" s="6">
        <v>349</v>
      </c>
      <c r="R77" s="7">
        <v>1.45</v>
      </c>
      <c r="S77" s="6">
        <v>1.45</v>
      </c>
    </row>
    <row r="78" s="1" customFormat="1" ht="51" customHeight="1" spans="1:19">
      <c r="A78" s="6">
        <v>3543</v>
      </c>
      <c r="B78" s="6">
        <f>MAX($B$2:B77)+1</f>
        <v>35</v>
      </c>
      <c r="C78" s="4" t="s">
        <v>161</v>
      </c>
      <c r="D78" s="5" t="s">
        <v>20</v>
      </c>
      <c r="E78" s="4" t="s">
        <v>162</v>
      </c>
      <c r="F78" s="4" t="s">
        <v>83</v>
      </c>
      <c r="G78" s="4" t="s">
        <v>24</v>
      </c>
      <c r="H78" s="7">
        <v>94</v>
      </c>
      <c r="I78" s="7">
        <v>94</v>
      </c>
      <c r="J78" s="6">
        <v>3.65</v>
      </c>
      <c r="K78" s="6" t="s">
        <v>163</v>
      </c>
      <c r="L78" s="4" t="s">
        <v>80</v>
      </c>
      <c r="M78" s="6">
        <v>2.72</v>
      </c>
      <c r="N78" s="6">
        <v>2.72</v>
      </c>
      <c r="O78" s="6"/>
      <c r="P78" s="6"/>
      <c r="Q78" s="6">
        <v>143</v>
      </c>
      <c r="R78" s="7">
        <v>0.75</v>
      </c>
      <c r="S78" s="6">
        <v>0.75</v>
      </c>
    </row>
    <row r="79" s="1" customFormat="1" ht="33" customHeight="1" spans="1:19">
      <c r="A79" s="6">
        <v>3544</v>
      </c>
      <c r="B79" s="6">
        <f>MAX($B$2:B78)+1</f>
        <v>36</v>
      </c>
      <c r="C79" s="4" t="s">
        <v>164</v>
      </c>
      <c r="D79" s="4" t="s">
        <v>20</v>
      </c>
      <c r="E79" s="4" t="s">
        <v>165</v>
      </c>
      <c r="F79" s="4" t="s">
        <v>30</v>
      </c>
      <c r="G79" s="4" t="s">
        <v>24</v>
      </c>
      <c r="H79" s="7">
        <v>400</v>
      </c>
      <c r="I79" s="7">
        <v>200</v>
      </c>
      <c r="J79" s="6">
        <v>4.2</v>
      </c>
      <c r="K79" s="6" t="s">
        <v>166</v>
      </c>
      <c r="L79" s="4" t="s">
        <v>32</v>
      </c>
      <c r="M79" s="6">
        <v>8.4</v>
      </c>
      <c r="N79" s="6">
        <v>3.22</v>
      </c>
      <c r="O79" s="6"/>
      <c r="P79" s="6"/>
      <c r="Q79" s="6">
        <v>138</v>
      </c>
      <c r="R79" s="7">
        <v>1.53</v>
      </c>
      <c r="S79" s="6"/>
    </row>
    <row r="80" s="1" customFormat="1" ht="33" customHeight="1" spans="1:19">
      <c r="A80" s="6">
        <v>3545</v>
      </c>
      <c r="B80" s="6"/>
      <c r="C80" s="6"/>
      <c r="D80" s="6"/>
      <c r="E80" s="6"/>
      <c r="F80" s="6"/>
      <c r="G80" s="6"/>
      <c r="H80" s="7"/>
      <c r="I80" s="7">
        <v>200</v>
      </c>
      <c r="J80" s="6">
        <v>4.2</v>
      </c>
      <c r="K80" s="6" t="s">
        <v>167</v>
      </c>
      <c r="L80" s="4" t="s">
        <v>32</v>
      </c>
      <c r="M80" s="6">
        <v>8.4</v>
      </c>
      <c r="N80" s="6">
        <v>4.9</v>
      </c>
      <c r="O80" s="6"/>
      <c r="P80" s="6"/>
      <c r="Q80" s="6">
        <v>217</v>
      </c>
      <c r="R80" s="7">
        <v>2.41</v>
      </c>
      <c r="S80" s="6">
        <v>3.94</v>
      </c>
    </row>
    <row r="81" s="1" customFormat="1" ht="33" customHeight="1" spans="1:19">
      <c r="A81" s="6">
        <v>3546</v>
      </c>
      <c r="B81" s="6">
        <f>MAX($B$2:B80)+1</f>
        <v>37</v>
      </c>
      <c r="C81" s="4" t="s">
        <v>168</v>
      </c>
      <c r="D81" s="5" t="s">
        <v>20</v>
      </c>
      <c r="E81" s="4" t="s">
        <v>169</v>
      </c>
      <c r="F81" s="4" t="s">
        <v>23</v>
      </c>
      <c r="G81" s="4" t="s">
        <v>24</v>
      </c>
      <c r="H81" s="7">
        <v>110</v>
      </c>
      <c r="I81" s="7">
        <v>110</v>
      </c>
      <c r="J81" s="6">
        <v>4.2</v>
      </c>
      <c r="K81" s="6" t="s">
        <v>146</v>
      </c>
      <c r="L81" s="4" t="s">
        <v>32</v>
      </c>
      <c r="M81" s="6">
        <v>4.62</v>
      </c>
      <c r="N81" s="6">
        <v>3.49</v>
      </c>
      <c r="O81" s="4" t="s">
        <v>33</v>
      </c>
      <c r="P81" s="6"/>
      <c r="Q81" s="6">
        <v>279</v>
      </c>
      <c r="R81" s="7">
        <v>1.71</v>
      </c>
      <c r="S81" s="6">
        <v>1.71</v>
      </c>
    </row>
    <row r="82" ht="26" customHeight="1" spans="19:19">
      <c r="S82" s="10"/>
    </row>
  </sheetData>
  <mergeCells count="142">
    <mergeCell ref="A1:S1"/>
    <mergeCell ref="A3:D3"/>
    <mergeCell ref="B4:B5"/>
    <mergeCell ref="B6:B11"/>
    <mergeCell ref="B13:B18"/>
    <mergeCell ref="B19:B20"/>
    <mergeCell ref="B21:B22"/>
    <mergeCell ref="B23:B24"/>
    <mergeCell ref="B26:B31"/>
    <mergeCell ref="B32:B33"/>
    <mergeCell ref="B34:B37"/>
    <mergeCell ref="B42:B43"/>
    <mergeCell ref="B44:B47"/>
    <mergeCell ref="B49:B50"/>
    <mergeCell ref="B52:B53"/>
    <mergeCell ref="B54:B60"/>
    <mergeCell ref="B63:B64"/>
    <mergeCell ref="B66:B67"/>
    <mergeCell ref="B68:B69"/>
    <mergeCell ref="B71:B72"/>
    <mergeCell ref="B73:B74"/>
    <mergeCell ref="B79:B80"/>
    <mergeCell ref="C4:C5"/>
    <mergeCell ref="C6:C11"/>
    <mergeCell ref="C13:C18"/>
    <mergeCell ref="C19:C20"/>
    <mergeCell ref="C21:C22"/>
    <mergeCell ref="C23:C24"/>
    <mergeCell ref="C26:C31"/>
    <mergeCell ref="C32:C33"/>
    <mergeCell ref="C34:C37"/>
    <mergeCell ref="C42:C43"/>
    <mergeCell ref="C44:C47"/>
    <mergeCell ref="C49:C50"/>
    <mergeCell ref="C52:C53"/>
    <mergeCell ref="C54:C60"/>
    <mergeCell ref="C63:C64"/>
    <mergeCell ref="C66:C67"/>
    <mergeCell ref="C68:C69"/>
    <mergeCell ref="C71:C72"/>
    <mergeCell ref="C73:C74"/>
    <mergeCell ref="C79:C80"/>
    <mergeCell ref="D4:D5"/>
    <mergeCell ref="D6:D11"/>
    <mergeCell ref="D13:D18"/>
    <mergeCell ref="D19:D20"/>
    <mergeCell ref="D21:D22"/>
    <mergeCell ref="D23:D24"/>
    <mergeCell ref="D26:D31"/>
    <mergeCell ref="D32:D33"/>
    <mergeCell ref="D34:D37"/>
    <mergeCell ref="D42:D43"/>
    <mergeCell ref="D44:D47"/>
    <mergeCell ref="D49:D50"/>
    <mergeCell ref="D52:D53"/>
    <mergeCell ref="D54:D60"/>
    <mergeCell ref="D63:D64"/>
    <mergeCell ref="D66:D67"/>
    <mergeCell ref="D68:D69"/>
    <mergeCell ref="D71:D72"/>
    <mergeCell ref="D73:D74"/>
    <mergeCell ref="D79:D80"/>
    <mergeCell ref="E4:E5"/>
    <mergeCell ref="E6:E11"/>
    <mergeCell ref="E13:E18"/>
    <mergeCell ref="E19:E20"/>
    <mergeCell ref="E21:E22"/>
    <mergeCell ref="E23:E24"/>
    <mergeCell ref="E26:E31"/>
    <mergeCell ref="E32:E33"/>
    <mergeCell ref="E34:E37"/>
    <mergeCell ref="E42:E43"/>
    <mergeCell ref="E44:E47"/>
    <mergeCell ref="E49:E50"/>
    <mergeCell ref="E52:E53"/>
    <mergeCell ref="E54:E60"/>
    <mergeCell ref="E63:E64"/>
    <mergeCell ref="E66:E67"/>
    <mergeCell ref="E68:E69"/>
    <mergeCell ref="E71:E72"/>
    <mergeCell ref="E73:E74"/>
    <mergeCell ref="E79:E80"/>
    <mergeCell ref="F4:F5"/>
    <mergeCell ref="F6:F11"/>
    <mergeCell ref="F13:F18"/>
    <mergeCell ref="F19:F20"/>
    <mergeCell ref="F21:F22"/>
    <mergeCell ref="F23:F24"/>
    <mergeCell ref="F26:F31"/>
    <mergeCell ref="F32:F33"/>
    <mergeCell ref="F34:F37"/>
    <mergeCell ref="F42:F43"/>
    <mergeCell ref="F44:F47"/>
    <mergeCell ref="F49:F50"/>
    <mergeCell ref="F52:F53"/>
    <mergeCell ref="F54:F60"/>
    <mergeCell ref="F63:F64"/>
    <mergeCell ref="F66:F67"/>
    <mergeCell ref="F68:F69"/>
    <mergeCell ref="F71:F72"/>
    <mergeCell ref="F73:F74"/>
    <mergeCell ref="F79:F80"/>
    <mergeCell ref="G4:G5"/>
    <mergeCell ref="G6:G11"/>
    <mergeCell ref="G13:G18"/>
    <mergeCell ref="G19:G20"/>
    <mergeCell ref="G21:G22"/>
    <mergeCell ref="G23:G24"/>
    <mergeCell ref="G26:G31"/>
    <mergeCell ref="G32:G33"/>
    <mergeCell ref="G34:G37"/>
    <mergeCell ref="G42:G43"/>
    <mergeCell ref="G44:G47"/>
    <mergeCell ref="G49:G50"/>
    <mergeCell ref="G52:G53"/>
    <mergeCell ref="G54:G60"/>
    <mergeCell ref="G63:G64"/>
    <mergeCell ref="G66:G67"/>
    <mergeCell ref="G68:G69"/>
    <mergeCell ref="G71:G72"/>
    <mergeCell ref="G73:G74"/>
    <mergeCell ref="G79:G80"/>
    <mergeCell ref="H4:H5"/>
    <mergeCell ref="H6:H11"/>
    <mergeCell ref="H13:H18"/>
    <mergeCell ref="H19:H20"/>
    <mergeCell ref="H21:H22"/>
    <mergeCell ref="H23:H24"/>
    <mergeCell ref="H26:H31"/>
    <mergeCell ref="H32:H33"/>
    <mergeCell ref="H34:H37"/>
    <mergeCell ref="H42:H43"/>
    <mergeCell ref="H44:H47"/>
    <mergeCell ref="H49:H50"/>
    <mergeCell ref="H52:H53"/>
    <mergeCell ref="H54:H60"/>
    <mergeCell ref="H63:H64"/>
    <mergeCell ref="H66:H67"/>
    <mergeCell ref="H68:H69"/>
    <mergeCell ref="H71:H72"/>
    <mergeCell ref="H73:H74"/>
    <mergeCell ref="H79:H80"/>
  </mergeCells>
  <conditionalFormatting sqref="C2">
    <cfRule type="duplicateValues" dxfId="0" priority="1"/>
  </conditionalFormatting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2024-06-26T03:33:00Z</dcterms:created>
  <dcterms:modified xsi:type="dcterms:W3CDTF">2024-10-15T09:15:40Z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8AB5D7F5DEC1462AAF40C9821F8DD6DB_13</vt:lpwstr>
  </property>
  <property fmtid="{D5CDD505-2E9C-101B-9397-08002B2CF9AE}" pid="3" name="KSOProductBuildVer">
    <vt:lpwstr>2052-11.8.2.11929</vt:lpwstr>
  </property>
</Properties>
</file>