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L18" sheetId="3" r:id="rId1"/>
    <sheet name="J25" sheetId="2" r:id="rId2"/>
  </sheets>
  <calcPr calcId="144525"/>
</workbook>
</file>

<file path=xl/sharedStrings.xml><?xml version="1.0" encoding="utf-8"?>
<sst xmlns="http://schemas.openxmlformats.org/spreadsheetml/2006/main" count="42" uniqueCount="27">
  <si>
    <t>2018年度潜江市地方政府债务限额和余额情况表</t>
  </si>
  <si>
    <t>录入18表</t>
  </si>
  <si>
    <t>单位:万元</t>
  </si>
  <si>
    <t>项目</t>
  </si>
  <si>
    <t>合计</t>
  </si>
  <si>
    <t>一般债务</t>
  </si>
  <si>
    <t>专项债务</t>
  </si>
  <si>
    <t>小计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</si>
  <si>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</si>
  <si>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</si>
  <si>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</si>
  <si>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</si>
  <si>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</si>
  <si>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</si>
  <si>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</si>
  <si>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</si>
  <si>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</si>
  <si>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</si>
  <si>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</si>
  <si>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</si>
  <si>
    <t>2018年度潜江市地方政府债务余额情况表</t>
  </si>
  <si>
    <t>决算25表</t>
  </si>
  <si>
    <t>预算数</t>
  </si>
  <si>
    <t>决算数</t>
  </si>
  <si>
    <t xml:space="preserve">  一般债务</t>
  </si>
  <si>
    <t xml:space="preserve">  专项债务</t>
  </si>
  <si>
    <t>本年地方政府债务余额限额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</si>
</sst>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showGridLines="0" showZeros="0" tabSelected="1" workbookViewId="0">
      <selection activeCell="G17" sqref="G17"/>
    </sheetView>
  </sheetViews>
  <sheetFormatPr defaultColWidth="13.4444444444444" defaultRowHeight="16.95" customHeight="1"/>
  <cols>
    <col min="1" max="1" width="37.2222222222222" style="8" customWidth="1"/>
    <col min="2" max="10" width="16.3333333333333" style="8" customWidth="1"/>
    <col min="11" max="16384" width="13.4444444444444" style="8"/>
  </cols>
  <sheetData>
    <row r="1" ht="33.7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customHeight="1" spans="1:10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</row>
    <row r="4" customHeight="1" spans="1:10">
      <c r="A4" s="11" t="s">
        <v>3</v>
      </c>
      <c r="B4" s="11" t="s">
        <v>4</v>
      </c>
      <c r="C4" s="11" t="s">
        <v>5</v>
      </c>
      <c r="D4" s="11"/>
      <c r="E4" s="11"/>
      <c r="F4" s="11"/>
      <c r="G4" s="11"/>
      <c r="H4" s="11" t="s">
        <v>6</v>
      </c>
      <c r="I4" s="11"/>
      <c r="J4" s="11"/>
    </row>
    <row r="5" customHeight="1" spans="1:10">
      <c r="A5" s="11"/>
      <c r="B5" s="11"/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7</v>
      </c>
      <c r="I5" s="11" t="s">
        <v>12</v>
      </c>
      <c r="J5" s="11" t="s">
        <v>13</v>
      </c>
    </row>
    <row r="6" customHeight="1" spans="1:10">
      <c r="A6" s="12" t="s">
        <v>14</v>
      </c>
      <c r="B6" s="13">
        <f>SUM(C6,H6)</f>
        <v>383443</v>
      </c>
      <c r="C6" s="13">
        <f t="shared" ref="C6:C11" si="0">SUM(D6:G6)</f>
        <v>244608</v>
      </c>
      <c r="D6" s="14">
        <v>207082</v>
      </c>
      <c r="E6" s="14">
        <v>5875</v>
      </c>
      <c r="F6" s="14">
        <v>73</v>
      </c>
      <c r="G6" s="14">
        <v>31578</v>
      </c>
      <c r="H6" s="13">
        <f>SUM(I6:J6)</f>
        <v>138835</v>
      </c>
      <c r="I6" s="14">
        <v>132757</v>
      </c>
      <c r="J6" s="14">
        <v>6078</v>
      </c>
    </row>
    <row r="7" customHeight="1" spans="1:10">
      <c r="A7" s="12" t="s">
        <v>15</v>
      </c>
      <c r="B7" s="13">
        <f t="shared" ref="B7:B11" si="1">C7+H7</f>
        <v>490777</v>
      </c>
      <c r="C7" s="15">
        <v>321925</v>
      </c>
      <c r="D7" s="16"/>
      <c r="E7" s="16"/>
      <c r="F7" s="16"/>
      <c r="G7" s="16"/>
      <c r="H7" s="15">
        <v>168852</v>
      </c>
      <c r="I7" s="16"/>
      <c r="J7" s="16"/>
    </row>
    <row r="8" customHeight="1" spans="1:10">
      <c r="A8" s="12" t="s">
        <v>16</v>
      </c>
      <c r="B8" s="13">
        <f t="shared" si="1"/>
        <v>110586</v>
      </c>
      <c r="C8" s="13">
        <f>SUM(D8:F8)</f>
        <v>78832</v>
      </c>
      <c r="D8" s="15">
        <v>78832</v>
      </c>
      <c r="E8" s="15">
        <v>0</v>
      </c>
      <c r="F8" s="15">
        <v>0</v>
      </c>
      <c r="G8" s="16"/>
      <c r="H8" s="13">
        <f>I8</f>
        <v>31754</v>
      </c>
      <c r="I8" s="15">
        <v>31754</v>
      </c>
      <c r="J8" s="16"/>
    </row>
    <row r="9" customHeight="1" spans="1:10">
      <c r="A9" s="12" t="s">
        <v>17</v>
      </c>
      <c r="B9" s="13">
        <f t="shared" si="1"/>
        <v>16986</v>
      </c>
      <c r="C9" s="13">
        <f t="shared" si="0"/>
        <v>11792</v>
      </c>
      <c r="D9" s="15">
        <v>9243</v>
      </c>
      <c r="E9" s="15">
        <v>0</v>
      </c>
      <c r="F9" s="15">
        <v>0</v>
      </c>
      <c r="G9" s="15">
        <v>2549</v>
      </c>
      <c r="H9" s="13">
        <f>J9+I9</f>
        <v>5194</v>
      </c>
      <c r="I9" s="15">
        <v>3694</v>
      </c>
      <c r="J9" s="15">
        <v>1500</v>
      </c>
    </row>
    <row r="10" customHeight="1" spans="1:10">
      <c r="A10" s="12" t="s">
        <v>18</v>
      </c>
      <c r="B10" s="13">
        <f t="shared" si="1"/>
        <v>6479</v>
      </c>
      <c r="C10" s="13">
        <f t="shared" si="0"/>
        <v>5101</v>
      </c>
      <c r="D10" s="15">
        <v>0</v>
      </c>
      <c r="E10" s="15">
        <v>824</v>
      </c>
      <c r="F10" s="15">
        <v>36</v>
      </c>
      <c r="G10" s="15">
        <v>4241</v>
      </c>
      <c r="H10" s="13">
        <f>I10+J10</f>
        <v>1378</v>
      </c>
      <c r="I10" s="15">
        <v>0</v>
      </c>
      <c r="J10" s="15">
        <v>1378</v>
      </c>
    </row>
    <row r="11" customHeight="1" spans="1:10">
      <c r="A11" s="12" t="s">
        <v>19</v>
      </c>
      <c r="B11" s="13">
        <f t="shared" si="1"/>
        <v>470564</v>
      </c>
      <c r="C11" s="13">
        <f t="shared" si="0"/>
        <v>306547</v>
      </c>
      <c r="D11" s="13">
        <f t="shared" ref="D11:F11" si="2">D6+D8-D9-D10</f>
        <v>276671</v>
      </c>
      <c r="E11" s="13">
        <f t="shared" si="2"/>
        <v>5051</v>
      </c>
      <c r="F11" s="13">
        <f t="shared" si="2"/>
        <v>37</v>
      </c>
      <c r="G11" s="13">
        <f>G6-G9-G10</f>
        <v>24788</v>
      </c>
      <c r="H11" s="13">
        <f>SUM(I11:J11)</f>
        <v>164017</v>
      </c>
      <c r="I11" s="13">
        <f>I8+I6-I9-I10</f>
        <v>160817</v>
      </c>
      <c r="J11" s="13">
        <f>J6-J9-J10</f>
        <v>3200</v>
      </c>
    </row>
  </sheetData>
  <mergeCells count="7">
    <mergeCell ref="A1:J1"/>
    <mergeCell ref="A2:J2"/>
    <mergeCell ref="A3:J3"/>
    <mergeCell ref="C4:G4"/>
    <mergeCell ref="H4:J4"/>
    <mergeCell ref="A4:A5"/>
    <mergeCell ref="B4:B5"/>
  </mergeCells>
  <printOptions gridLines="1"/>
  <pageMargins left="0.75" right="0.75" top="1" bottom="1" header="0" footer="0"/>
  <pageSetup paperSize="1" orientation="portrait" horizontalDpi="600" verticalDpi="600"/>
  <headerFooter alignWithMargins="0" scaleWithDoc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showGridLines="0" showZeros="0" topLeftCell="A10" workbookViewId="0">
      <selection activeCell="F7" sqref="F7"/>
    </sheetView>
  </sheetViews>
  <sheetFormatPr defaultColWidth="9.12962962962963" defaultRowHeight="15.6" outlineLevelCol="2"/>
  <cols>
    <col min="1" max="3" width="33.1296296296296" style="1" customWidth="1"/>
    <col min="4" max="16384" width="9.12962962962963" style="1" customWidth="1"/>
  </cols>
  <sheetData>
    <row r="1" s="1" customFormat="1" ht="33.95" customHeight="1" spans="1:3">
      <c r="A1" s="2" t="s">
        <v>20</v>
      </c>
      <c r="B1" s="2"/>
      <c r="C1" s="2"/>
    </row>
    <row r="2" s="1" customFormat="1" ht="17.1" customHeight="1" spans="1:3">
      <c r="A2" s="3" t="s">
        <v>21</v>
      </c>
      <c r="B2" s="3"/>
      <c r="C2" s="3"/>
    </row>
    <row r="3" s="1" customFormat="1" ht="17.1" customHeight="1" spans="1:3">
      <c r="A3" s="3" t="s">
        <v>2</v>
      </c>
      <c r="B3" s="3"/>
      <c r="C3" s="3"/>
    </row>
    <row r="4" s="1" customFormat="1" ht="23.25" customHeight="1" spans="1:3">
      <c r="A4" s="4" t="s">
        <v>3</v>
      </c>
      <c r="B4" s="4" t="s">
        <v>22</v>
      </c>
      <c r="C4" s="4" t="s">
        <v>23</v>
      </c>
    </row>
    <row r="5" s="1" customFormat="1" ht="24.75" customHeight="1" spans="1:3">
      <c r="A5" s="5" t="s">
        <v>14</v>
      </c>
      <c r="B5" s="6"/>
      <c r="C5" s="7">
        <v>383443</v>
      </c>
    </row>
    <row r="6" s="1" customFormat="1" ht="24.75" customHeight="1" spans="1:3">
      <c r="A6" s="5" t="s">
        <v>24</v>
      </c>
      <c r="B6" s="6"/>
      <c r="C6" s="7">
        <v>244608</v>
      </c>
    </row>
    <row r="7" s="1" customFormat="1" ht="24.75" customHeight="1" spans="1:3">
      <c r="A7" s="5" t="s">
        <v>25</v>
      </c>
      <c r="B7" s="6"/>
      <c r="C7" s="7">
        <v>138835</v>
      </c>
    </row>
    <row r="8" s="1" customFormat="1" ht="24.75" customHeight="1" spans="1:3">
      <c r="A8" s="5" t="s">
        <v>26</v>
      </c>
      <c r="B8" s="7">
        <v>490777</v>
      </c>
      <c r="C8" s="6"/>
    </row>
    <row r="9" s="1" customFormat="1" ht="24.75" customHeight="1" spans="1:3">
      <c r="A9" s="5" t="s">
        <v>24</v>
      </c>
      <c r="B9" s="7">
        <v>321925</v>
      </c>
      <c r="C9" s="6"/>
    </row>
    <row r="10" s="1" customFormat="1" ht="24.75" customHeight="1" spans="1:3">
      <c r="A10" s="5" t="s">
        <v>25</v>
      </c>
      <c r="B10" s="7">
        <v>168852</v>
      </c>
      <c r="C10" s="6"/>
    </row>
    <row r="11" s="1" customFormat="1" ht="24.75" customHeight="1" spans="1:3">
      <c r="A11" s="5" t="s">
        <v>16</v>
      </c>
      <c r="B11" s="6"/>
      <c r="C11" s="7">
        <v>110586</v>
      </c>
    </row>
    <row r="12" s="1" customFormat="1" ht="24.75" customHeight="1" spans="1:3">
      <c r="A12" s="5" t="s">
        <v>24</v>
      </c>
      <c r="B12" s="6"/>
      <c r="C12" s="7">
        <v>78832</v>
      </c>
    </row>
    <row r="13" s="1" customFormat="1" ht="24.75" customHeight="1" spans="1:3">
      <c r="A13" s="5" t="s">
        <v>25</v>
      </c>
      <c r="B13" s="6"/>
      <c r="C13" s="7">
        <v>31754</v>
      </c>
    </row>
    <row r="14" s="1" customFormat="1" ht="24.75" customHeight="1" spans="1:3">
      <c r="A14" s="5" t="s">
        <v>17</v>
      </c>
      <c r="B14" s="6"/>
      <c r="C14" s="7">
        <v>16986</v>
      </c>
    </row>
    <row r="15" s="1" customFormat="1" ht="24.75" customHeight="1" spans="1:3">
      <c r="A15" s="5" t="s">
        <v>24</v>
      </c>
      <c r="B15" s="6"/>
      <c r="C15" s="7">
        <v>11792</v>
      </c>
    </row>
    <row r="16" s="1" customFormat="1" ht="24.75" customHeight="1" spans="1:3">
      <c r="A16" s="5" t="s">
        <v>25</v>
      </c>
      <c r="B16" s="6"/>
      <c r="C16" s="7">
        <v>5194</v>
      </c>
    </row>
    <row r="17" s="1" customFormat="1" ht="24.75" customHeight="1" spans="1:3">
      <c r="A17" s="5" t="s">
        <v>19</v>
      </c>
      <c r="B17" s="6"/>
      <c r="C17" s="7">
        <v>470564</v>
      </c>
    </row>
    <row r="18" s="1" customFormat="1" ht="24.75" customHeight="1" spans="1:3">
      <c r="A18" s="5" t="s">
        <v>24</v>
      </c>
      <c r="B18" s="6"/>
      <c r="C18" s="7">
        <v>306547</v>
      </c>
    </row>
    <row r="19" s="1" customFormat="1" ht="24.75" customHeight="1" spans="1:3">
      <c r="A19" s="5" t="s">
        <v>25</v>
      </c>
      <c r="B19" s="6"/>
      <c r="C19" s="7">
        <v>164017</v>
      </c>
    </row>
    <row r="20" s="1" customFormat="1" ht="17.1" customHeight="1"/>
  </sheetData>
  <mergeCells count="3">
    <mergeCell ref="A1:C1"/>
    <mergeCell ref="A2:C2"/>
    <mergeCell ref="A3:C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L18</vt:lpstr>
      <vt:lpstr>J25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2019-10-11T02:38:00Z</dcterms:created>
  <dcterms:modified xsi:type="dcterms:W3CDTF">2021-06-02T01:38:25Z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