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313\2022年决算\预算调整\新建文件夹2\"/>
    </mc:Choice>
  </mc:AlternateContent>
  <bookViews>
    <workbookView xWindow="0" yWindow="0" windowWidth="28800" windowHeight="12420" activeTab="3"/>
  </bookViews>
  <sheets>
    <sheet name="一般预算收入" sheetId="1" r:id="rId1"/>
    <sheet name="一般预算支出" sheetId="7" r:id="rId2"/>
    <sheet name="平衡表" sheetId="19" r:id="rId3"/>
    <sheet name="政府性基金收入" sheetId="10" r:id="rId4"/>
    <sheet name="政府性基金支出" sheetId="11" r:id="rId5"/>
    <sheet name="社保基金" sheetId="13" r:id="rId6"/>
    <sheet name="Sheet1" sheetId="20" r:id="rId7"/>
  </sheets>
  <definedNames>
    <definedName name="_02de77ac2e114cfa938a9dd549a66d4f" comment="SSRRANGE" hidden="1">#REF!</definedName>
    <definedName name="_036dad8f88fc4677891a1efd0f06defd" comment="SSRRANGE" hidden="1">#REF!</definedName>
    <definedName name="_0b169a32392c4c2ea270d2a018facf5b" comment="SSRRANGE" hidden="1">一般预算支出!#REF!</definedName>
    <definedName name="_0baaaee3d340444e8f62fbe9498286dd" comment="SSRRANGE" hidden="1">一般预算支出!#REF!</definedName>
    <definedName name="_0fc24905f3cf402d846fbe2903829ea2" comment="SSRRANGE" hidden="1">#REF!</definedName>
    <definedName name="_1067a5ce8f8b48febe30d4c4829a85d5" comment="SSRRANGE" hidden="1">#REF!</definedName>
    <definedName name="_125b8c3cf30a482f8598089f3c354c6a" comment="SSRRANGE" hidden="1">#REF!</definedName>
    <definedName name="_14c2305775aa4d61952f4cbe32c44558" comment="SSRRANGE" hidden="1">#REF!</definedName>
    <definedName name="_17a2b40e2aa84ba4a674ab115f93594a" comment="SSRRANGE" hidden="1">#REF!</definedName>
    <definedName name="_1a60355113414777b28707daf1e6164e" comment="SSRRANGE" hidden="1">#REF!</definedName>
    <definedName name="_1ef04b0c0cfe488eba1bbfc76d01c10d" comment="SSRRANGE" hidden="1">一般预算支出!$C$7:$C$211</definedName>
    <definedName name="_1f01cbde21f547d39849f1804b48587b" comment="SSRRANGE" hidden="1">#REF!</definedName>
    <definedName name="_1fe8af9402e54d9b97059b0788469fa1" comment="SSRRANGE" hidden="1">#REF!</definedName>
    <definedName name="_210e3c07491b4b0d88d78d8e411ecbea" comment="SSRRANGE" hidden="1">#REF!</definedName>
    <definedName name="_225a6d670be1456bb98e86f6a0f1e032" comment="SSRRANGE" hidden="1">#REF!</definedName>
    <definedName name="_22fbbc8b6431453cb8406b409e29925b" comment="SSRRANGE" hidden="1">#REF!</definedName>
    <definedName name="_257d9ce72fab4676b3fef9fee6529164" comment="SSRRANGE" hidden="1">#REF!</definedName>
    <definedName name="_285afce121dd4fce903f9dee41eba5f9" comment="SSRRANGE" hidden="1">#REF!</definedName>
    <definedName name="_2da3741144134ea0802ac651bc9e6be4" comment="SSRRANGE" hidden="1">#REF!</definedName>
    <definedName name="_2e3e4418729a470f8d2c297b6f12b101" comment="SSRRANGE" hidden="1">#REF!</definedName>
    <definedName name="_2e5ab4e7428b4484a09632307f34cd4d" comment="SSRRANGE" hidden="1">#REF!</definedName>
    <definedName name="_2fc762d518c545b8abf00b5c75d3dab0" comment="SSRRANGE" hidden="1">#REF!</definedName>
    <definedName name="_30777b7c9a7b4613990dbb88b7ebb448" comment="SSRRANGE" hidden="1">#REF!</definedName>
    <definedName name="_31bae50ff0ad459ba237f72e8790afb2" comment="SSRRANGE" hidden="1">#REF!</definedName>
    <definedName name="_32d0be2e0a3d4326b15f310bb240ea78" comment="SSRRANGE" hidden="1">#REF!</definedName>
    <definedName name="_33732187e583496f94642af055deb844" comment="SSRRANGE" hidden="1">#REF!</definedName>
    <definedName name="_34023571422244008a8ee2864fa1e209" comment="SSRRANGE" hidden="1">一般预算支出!$A$7:$A$211</definedName>
    <definedName name="_35a705d73e5f4497aa4bf0f34de6c96d" comment="SSRRANGE" hidden="1">#REF!</definedName>
    <definedName name="_385274cc73c1423fbd14fe36f72c4921" comment="SSRRANGE" hidden="1">一般预算收入!#REF!</definedName>
    <definedName name="_3ef96748b80d4bdeb7e6f4e9710181d6" comment="SSRRANGE" hidden="1">#REF!</definedName>
    <definedName name="_3f766284d064474ebe815d4b13e441f5" comment="SSRRANGE" hidden="1">#REF!</definedName>
    <definedName name="_3fabc155dfb54c8c955e12470f04a25e" comment="SSRRANGE" hidden="1">#REF!</definedName>
    <definedName name="_433a9e8a8c944800888bc6314cb585ed" comment="SSRRANGE" hidden="1">一般预算收入!#REF!</definedName>
    <definedName name="_4736e817a0784d32bd2c369eff40cfe3" comment="SSRRANGE" hidden="1">#REF!</definedName>
    <definedName name="_474cd3dd8d2c47d6bf7b577828760b7b" comment="SSRRANGE" hidden="1">#REF!</definedName>
    <definedName name="_50b5238c3c4f4f0088386036ca2a24f3" comment="SSRRANGE">#REF!</definedName>
    <definedName name="_50d31ad9358f4df980d504ae279d7fae" comment="SSRRANGE" hidden="1">#REF!</definedName>
    <definedName name="_557405bb629d4ecdb00f48cbe58a7252" comment="SSRRANGE" hidden="1">#REF!</definedName>
    <definedName name="_56af22670e4546bab06be9222cb17062" comment="SSRRANGE" hidden="1">#REF!</definedName>
    <definedName name="_57ca64627ac946e5ab5b2460fe03363e" comment="SSRRANGE" hidden="1">#REF!</definedName>
    <definedName name="_58f196337c704e628a61f0c0e60b729f" comment="SSRRANGE" hidden="1">#REF!</definedName>
    <definedName name="_59ffe6a632fd4011b1913b0df82124f7" comment="SSRRANGE" hidden="1">#REF!</definedName>
    <definedName name="_5f3fcba5f5134d50be86d1b72d965ee4" comment="SSRRANGE" hidden="1">#REF!</definedName>
    <definedName name="_5fd9eb911cd844f8912e061db3458f48" comment="SSRRANGE" hidden="1">#REF!</definedName>
    <definedName name="_62120dade4674a0a9f7685a54929b570" comment="SSRRANGE" hidden="1">一般预算支出!#REF!</definedName>
    <definedName name="_6624510a9a4c45a083f6212a2fef63c0" comment="SSRRANGE" hidden="1">#REF!</definedName>
    <definedName name="_66f2a4d2338a487f99614ce9ad7776b1" comment="SSRRANGE" hidden="1">#REF!</definedName>
    <definedName name="_6a1a4fba30d14ed4b039ab2ab1c5cbb2" comment="SSRRANGE" hidden="1">#REF!</definedName>
    <definedName name="_6b1c7f1bd01c4c94bc597682b126d36f" comment="SSRRANGE" hidden="1">#REF!</definedName>
    <definedName name="_6c00531d16ea4e4ba36779438e84cba9" comment="SSRRANGE" hidden="1">#REF!</definedName>
    <definedName name="_6c79dd858d2c4620b84be6fd65e109b3" comment="SSRRANGE" hidden="1">#REF!</definedName>
    <definedName name="_6e711e269f5442d7ac39498f77721dfa" comment="SSRRANGE" hidden="1">#REF!</definedName>
    <definedName name="_6ec358ca732748c8abfcc63a021c1d2f" comment="SSRRANGE" hidden="1">#REF!</definedName>
    <definedName name="_6ed731d8dabb441f97c9fce56231de7d" comment="SSRRANGE" hidden="1">一般预算收入!#REF!</definedName>
    <definedName name="_721fa9380b4440e38cc8443fdc90f7dc" comment="SSRRANGE" hidden="1">#REF!</definedName>
    <definedName name="_744ba431ea3047ada6da29a2473b9ffd" comment="SSRRANGE" hidden="1">#REF!</definedName>
    <definedName name="_7b586fc6e4d947f8a4479618aaf9d772" comment="SSRRANGE" hidden="1">一般预算支出!#REF!</definedName>
    <definedName name="_7b87782df65047d8aed6692cc16fe56d" comment="SSRRANGE" hidden="1">一般预算收入!#REF!</definedName>
    <definedName name="_7ebe2351d67d4271a8be18f38b1a73ab" comment="SSRRANGE" hidden="1">一般预算收入!$A$6:$A$38</definedName>
    <definedName name="_7fb480cc99ce456487ced2ffcc2e87a4" comment="SSRRANGE" hidden="1">#REF!</definedName>
    <definedName name="_7fc309a4004b4b1cb100194915fa9d45" comment="SSRRANGE" hidden="1">#REF!</definedName>
    <definedName name="_8182b4eafcb044ee8a2aa3f70619c05e" comment="SSRRANGE" hidden="1">#REF!</definedName>
    <definedName name="_82dcfd2f5e4b45e88da72adb0cb150b0" comment="SSRRANGE" hidden="1">#REF!</definedName>
    <definedName name="_837effe78e584fd7aa3b9398e5b0b0e3" comment="SSRRANGE" hidden="1">#REF!</definedName>
    <definedName name="_867013e93fc54374b9fe10ec6db29789" comment="SSRRANGE" hidden="1">#REF!</definedName>
    <definedName name="_87672c1849e341ac8d5b4db4b0c8d3e2" comment="SSRRANGE" hidden="1">#REF!</definedName>
    <definedName name="_88020d70a20f47efb92e8130c2aefdc9" comment="SSRRANGE" hidden="1">#REF!</definedName>
    <definedName name="_89236e47625e400bbe52fe0c7f0c873b" comment="SSRRANGE" hidden="1">#REF!</definedName>
    <definedName name="_8d7393b7fdcb420a93f1a3d60d1c2246" comment="SSRRANGE" hidden="1">#REF!</definedName>
    <definedName name="_907c42abfa2943c28e9d4c6bcb0e9c71" comment="SSRRANGE" hidden="1">#REF!</definedName>
    <definedName name="_913a80a7f51543c1812a795cae8f34ab" comment="SSRRANGE" hidden="1">#REF!</definedName>
    <definedName name="_9213c19a87934539977bfae95031b5c4" comment="SSRRANGE" hidden="1">#REF!</definedName>
    <definedName name="_970a96e156da4e92ad9a005af5f81020" comment="SSRRANGE" hidden="1">#REF!</definedName>
    <definedName name="_97874ecea49140d1885274c0e09c1a2f" comment="SSRRANGE" hidden="1">#REF!</definedName>
    <definedName name="_98eefc31ae79428b9b78c4d1a451cb01" comment="SSRRANGE" hidden="1">#REF!</definedName>
    <definedName name="_9bd3bd1244d74ef08e48d3587cc13d55" comment="SSRRANGE" hidden="1">#REF!</definedName>
    <definedName name="_9d24980f490e44e28318544c9246ba8d" comment="SSRRANGE" hidden="1">#REF!</definedName>
    <definedName name="_a08544d8e4cb4e17958ed7dbc5aaed7d" comment="SSRRANGE" hidden="1">#REF!</definedName>
    <definedName name="_a0e7f8afd779482aa49c4a0964a51f2d" comment="SSRRANGE" hidden="1">#REF!</definedName>
    <definedName name="_a3a0a2bbdb1e487cb75850dacb241584" comment="SSRRANGE" hidden="1">#REF!</definedName>
    <definedName name="_a66491c4e6854b7fa840bc557fad456a" comment="SSRRANGE" hidden="1">#REF!</definedName>
    <definedName name="_a8e0e839fa17474893f41749ab443ab1" comment="SSRRANGE" hidden="1">#REF!</definedName>
    <definedName name="_aa4263d03afe41c48605acf48bf643d3" comment="SSRRANGE" hidden="1">#REF!</definedName>
    <definedName name="_ab3f0cfb3aaa49919ff5d03987d8daaa" comment="SSRRANGE" hidden="1">#REF!</definedName>
    <definedName name="_abc65329695543cc822f52cc7be4e4e6" comment="SSRRANGE">#REF!</definedName>
    <definedName name="_b0762023a7444b219ac478e661c9445a" comment="SSRRANGE" hidden="1">#REF!</definedName>
    <definedName name="_b114394b6da8424eb97d8f42ed0afb48" comment="SSRRANGE" hidden="1">#REF!</definedName>
    <definedName name="_b21232f75d374bf58294433132453b46" comment="SSRRANGE" hidden="1">#REF!</definedName>
    <definedName name="_b5aed27cb9984d0c871ef1c430b67540" comment="SSRRANGE" hidden="1">#REF!</definedName>
    <definedName name="_b94fc8d8a689441b974712076290db40" comment="SSRRANGE" hidden="1">#REF!</definedName>
    <definedName name="_b9650932eed043f09c0b5f49ef8004fb" comment="SSRRANGE" hidden="1">#REF!</definedName>
    <definedName name="_bac49ed7849e47be80ac537225bbc541" comment="SSRRANGE" hidden="1">#REF!</definedName>
    <definedName name="_bb1cfd95ba744ba68ff4c52b7429e3f9" comment="SSRRANGE" hidden="1">#REF!</definedName>
    <definedName name="_be00790e25e6447e91861daad98a5a40" comment="SSRRANGE" hidden="1">#REF!</definedName>
    <definedName name="_bea9adad0ad247a085b1802945064629" comment="SSRRANGE" hidden="1">#REF!</definedName>
    <definedName name="_c22ee052039b4044ae6fe6418cfeb458" comment="SSRRANGE" hidden="1">#REF!</definedName>
    <definedName name="_c3611bfb369e4de382e55d902a057662" comment="SSRRANGE" hidden="1">#REF!</definedName>
    <definedName name="_c3a3dbbd4db84b2389a1b47cb8f77038" comment="SSRRANGE" hidden="1">一般预算支出!$B$7:$B$211</definedName>
    <definedName name="_c518435ae2c940bebc8552e064bba4c5" comment="SSRRANGE" hidden="1">#REF!</definedName>
    <definedName name="_c520651c2040457c8ff904d456930e4c" comment="SSRRANGE" hidden="1">一般预算支出!#REF!</definedName>
    <definedName name="_c7dbd0e208cb4fb39f1563f1b2f2d3ac" comment="SSRRANGE" hidden="1">#REF!</definedName>
    <definedName name="_c88de00fb1f64b958c15efc34bb3336e" comment="SSRRANGE" hidden="1">一般预算收入!#REF!</definedName>
    <definedName name="_c8ad141c5b714b3daa4ff812e5c33554" comment="SSRRANGE" hidden="1">#REF!</definedName>
    <definedName name="_c9f014ff75604920bd1e14f14ed09dc3" comment="SSRRANGE" hidden="1">#REF!</definedName>
    <definedName name="_cb4dfebf367e42c496462f845c3b7d7a" comment="SSRRANGE" hidden="1">#REF!</definedName>
    <definedName name="_cd5cfc69f52a4633b54c9f32fb87d339" comment="SSRRANGE" hidden="1">#REF!</definedName>
    <definedName name="_cd889bb3030243c8b34d267f28844812" comment="SSRRANGE" hidden="1">一般预算支出!#REF!</definedName>
    <definedName name="_d141dd9db36f4b9db0fe4e9ca966583b" comment="SSRRANGE" hidden="1">#REF!</definedName>
    <definedName name="_d260e8624c2b47c4a5d45e859c37cf34" comment="SSRRANGE" hidden="1">一般预算支出!#REF!</definedName>
    <definedName name="_d29861232fb04cac951a432b9b63cf0f" comment="SSRRANGE" hidden="1">#REF!</definedName>
    <definedName name="_d29945ee86c4485daef04a07d194c9da" comment="SSRRANGE" hidden="1">#REF!</definedName>
    <definedName name="_d4d03c9169f4487c8a4c2d9aa1d35dc5" comment="SSRRANGE" hidden="1">#REF!</definedName>
    <definedName name="_d578c0c93be746aabb15f4da4813bd02" comment="SSRRANGE" hidden="1">#REF!</definedName>
    <definedName name="_d707b8fb21584df9be728f5239853241" comment="SSRRANGE" hidden="1">#REF!</definedName>
    <definedName name="_d81c724bc08a46de87a0be68a2696347" comment="SSRRANGE" hidden="1">#REF!</definedName>
    <definedName name="_d82f041b325244f8820a0a87bf72dea3" comment="SSRRANGE" hidden="1">#REF!</definedName>
    <definedName name="_d90250d59e7f40d79d58199483edd662" comment="SSRRANGE" hidden="1">#REF!</definedName>
    <definedName name="_d90d49412b8c45f48fcc9f6723804354" comment="SSRRANGE" hidden="1">一般预算收入!#REF!</definedName>
    <definedName name="_df39fc141e254692a5ac4e094859d0c1" comment="SSRRANGE" hidden="1">#REF!</definedName>
    <definedName name="_e09bb095fd3f4eacb136a4b78f3808be" comment="SSRRANGE" hidden="1">#REF!</definedName>
    <definedName name="_e11526d04145435e9c58af10b6b516c2" comment="SSRRANGE" hidden="1">#REF!</definedName>
    <definedName name="_e310957686d443f48e9cc4d5e22d3322" comment="SSRRANGE" hidden="1">#REF!</definedName>
    <definedName name="_e4b148880a854922ae946f692723a24e" comment="SSRRANGE" hidden="1">#REF!</definedName>
    <definedName name="_e4df92604e1c4d0c88ea47ad431797be" comment="SSRRANGE" hidden="1">#REF!</definedName>
    <definedName name="_e5782308e961483b9e62996ca779cd12" comment="SSRRANGE" hidden="1">一般预算支出!#REF!</definedName>
    <definedName name="_e9e23db218fc4380ae27fca90f9b68b4" comment="SSRRANGE" hidden="1">#REF!</definedName>
    <definedName name="_eb31158d9d4748f19ca1fde69cd5c9d3" comment="SSRRANGE" hidden="1">#REF!</definedName>
    <definedName name="_f00e920b76fe47079804ff92a77a98a5" comment="SSRRANGE" hidden="1">#REF!</definedName>
    <definedName name="_f04f53b7ab27455cb9ee6c621a8f0c57" comment="SSRRANGE" hidden="1">#REF!</definedName>
    <definedName name="_f277b7d387794e009cedd1710faa6efc" comment="SSRRANGE" hidden="1">#REF!</definedName>
    <definedName name="_f4e83da5d8cc4548ad8133d18b126b23" comment="SSRRANGE" hidden="1">#REF!</definedName>
    <definedName name="_f751d3bfc6be420686c9ddfa3f7db9b3" comment="SSRRANGE" hidden="1">#REF!</definedName>
    <definedName name="_f9190b616b27451faadb1385527ef0a1" comment="SSRRANGE" hidden="1">#REF!</definedName>
    <definedName name="_fcfdc7ab184e4666bcdb0d810dca3463" comment="SSRRANGE" hidden="1">#REF!</definedName>
    <definedName name="_xlnm.Print_Area" localSheetId="1">一般预算支出!$B$1:$E$211</definedName>
    <definedName name="_xlnm.Print_Area" localSheetId="3">政府性基金收入!$B$2:$E$45</definedName>
    <definedName name="_xlnm.Print_Titles" localSheetId="1">一般预算支出!$1:$5</definedName>
  </definedNames>
  <calcPr calcId="162913"/>
</workbook>
</file>

<file path=xl/calcChain.xml><?xml version="1.0" encoding="utf-8"?>
<calcChain xmlns="http://schemas.openxmlformats.org/spreadsheetml/2006/main">
  <c r="D51" i="11" l="1"/>
  <c r="I91" i="19" l="1"/>
  <c r="I21" i="19"/>
  <c r="I7" i="19"/>
  <c r="C7" i="1"/>
  <c r="D7" i="1"/>
  <c r="C15" i="20" l="1"/>
  <c r="C13" i="20"/>
  <c r="D136" i="7" l="1"/>
  <c r="D67" i="7"/>
  <c r="D107" i="7"/>
  <c r="D209" i="7"/>
  <c r="D54" i="7"/>
  <c r="D8" i="7"/>
  <c r="E8" i="7"/>
  <c r="D60" i="11"/>
  <c r="I17" i="19" l="1"/>
  <c r="I9" i="19" s="1"/>
  <c r="I8" i="19" s="1"/>
  <c r="I26" i="19"/>
  <c r="I39" i="19"/>
  <c r="J53" i="19"/>
  <c r="O91" i="19"/>
  <c r="O7" i="19"/>
  <c r="D82" i="7" l="1"/>
  <c r="D103" i="7"/>
  <c r="E103" i="7" s="1"/>
  <c r="D81" i="7"/>
  <c r="E81" i="7" s="1"/>
  <c r="D150" i="7"/>
  <c r="E136" i="7"/>
  <c r="D135" i="7"/>
  <c r="D22" i="7"/>
  <c r="D7" i="7" s="1"/>
  <c r="E7" i="7" s="1"/>
  <c r="D75" i="7"/>
  <c r="E75" i="7" s="1"/>
  <c r="D120" i="7"/>
  <c r="E120" i="7" s="1"/>
  <c r="D186" i="7"/>
  <c r="E186" i="7" s="1"/>
  <c r="D141" i="7"/>
  <c r="D140" i="7" s="1"/>
  <c r="E140" i="7" s="1"/>
  <c r="E150" i="7"/>
  <c r="E51" i="7"/>
  <c r="E52" i="7"/>
  <c r="E53" i="7"/>
  <c r="E54" i="7"/>
  <c r="E55" i="7"/>
  <c r="E56" i="7"/>
  <c r="E57" i="7"/>
  <c r="E58" i="7"/>
  <c r="E59" i="7"/>
  <c r="E60" i="7"/>
  <c r="E61" i="7"/>
  <c r="E62" i="7"/>
  <c r="E64" i="7"/>
  <c r="E65" i="7"/>
  <c r="E66" i="7"/>
  <c r="E67" i="7"/>
  <c r="E68" i="7"/>
  <c r="E69" i="7"/>
  <c r="E70" i="7"/>
  <c r="E71" i="7"/>
  <c r="E72" i="7"/>
  <c r="E73" i="7"/>
  <c r="E76" i="7"/>
  <c r="E77" i="7"/>
  <c r="E78" i="7"/>
  <c r="E79" i="7"/>
  <c r="E80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8" i="7"/>
  <c r="E119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4" i="7"/>
  <c r="E135" i="7"/>
  <c r="E137" i="7"/>
  <c r="E138" i="7"/>
  <c r="E139" i="7"/>
  <c r="E142" i="7"/>
  <c r="E143" i="7"/>
  <c r="E144" i="7"/>
  <c r="E145" i="7"/>
  <c r="E146" i="7"/>
  <c r="E147" i="7"/>
  <c r="E148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5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D52" i="7"/>
  <c r="D188" i="7"/>
  <c r="D149" i="7"/>
  <c r="E149" i="7" s="1"/>
  <c r="D117" i="7"/>
  <c r="E117" i="7" s="1"/>
  <c r="D74" i="7"/>
  <c r="E74" i="7" s="1"/>
  <c r="D63" i="7"/>
  <c r="E63" i="7" s="1"/>
  <c r="D40" i="7"/>
  <c r="E82" i="7" l="1"/>
  <c r="D133" i="7"/>
  <c r="E133" i="7" s="1"/>
  <c r="E22" i="7"/>
  <c r="D184" i="7"/>
  <c r="E184" i="7" s="1"/>
  <c r="E141" i="7"/>
  <c r="E6" i="7" l="1"/>
  <c r="C188" i="7" l="1"/>
  <c r="C31" i="1"/>
  <c r="H23" i="13"/>
  <c r="H24" i="13" s="1"/>
  <c r="B22" i="13"/>
  <c r="B21" i="13"/>
  <c r="B20" i="13"/>
  <c r="B19" i="13"/>
  <c r="B18" i="13"/>
  <c r="B17" i="13"/>
  <c r="B16" i="13"/>
  <c r="B15" i="13"/>
  <c r="B14" i="13"/>
  <c r="B13" i="13"/>
  <c r="B12" i="13" s="1"/>
  <c r="H12" i="13"/>
  <c r="G12" i="13"/>
  <c r="F12" i="13"/>
  <c r="E12" i="13"/>
  <c r="D12" i="13"/>
  <c r="C12" i="13"/>
  <c r="C23" i="13" s="1"/>
  <c r="C24" i="13" s="1"/>
  <c r="B11" i="13"/>
  <c r="B10" i="13"/>
  <c r="B9" i="13"/>
  <c r="B8" i="13"/>
  <c r="B7" i="13"/>
  <c r="B6" i="13"/>
  <c r="B5" i="13" s="1"/>
  <c r="H5" i="13"/>
  <c r="G5" i="13"/>
  <c r="G23" i="13" s="1"/>
  <c r="G24" i="13" s="1"/>
  <c r="F5" i="13"/>
  <c r="F23" i="13" s="1"/>
  <c r="F24" i="13" s="1"/>
  <c r="E5" i="13"/>
  <c r="E23" i="13" s="1"/>
  <c r="E24" i="13" s="1"/>
  <c r="D5" i="13"/>
  <c r="D23" i="13" s="1"/>
  <c r="D24" i="13" s="1"/>
  <c r="C5" i="13"/>
  <c r="B4" i="13"/>
  <c r="B23" i="13" l="1"/>
  <c r="B24" i="13" s="1"/>
  <c r="C51" i="11" l="1"/>
  <c r="E22" i="11"/>
  <c r="E16" i="11" s="1"/>
  <c r="E51" i="11" s="1"/>
  <c r="N206" i="7" l="1"/>
  <c r="N205" i="7"/>
  <c r="N204" i="7"/>
  <c r="N199" i="7"/>
  <c r="N198" i="7"/>
  <c r="N197" i="7"/>
  <c r="N196" i="7"/>
  <c r="N190" i="7"/>
  <c r="N189" i="7"/>
  <c r="N188" i="7"/>
  <c r="N182" i="7"/>
  <c r="N181" i="7"/>
  <c r="N180" i="7"/>
  <c r="N174" i="7"/>
  <c r="N173" i="7"/>
  <c r="N172" i="7"/>
  <c r="N166" i="7"/>
  <c r="N165" i="7"/>
  <c r="N164" i="7"/>
  <c r="N158" i="7"/>
  <c r="N157" i="7"/>
  <c r="N156" i="7"/>
  <c r="N150" i="7"/>
  <c r="N149" i="7"/>
  <c r="N148" i="7"/>
  <c r="N142" i="7"/>
  <c r="N141" i="7"/>
  <c r="N140" i="7"/>
  <c r="N134" i="7"/>
  <c r="N133" i="7"/>
  <c r="N132" i="7"/>
  <c r="N126" i="7"/>
  <c r="N125" i="7"/>
  <c r="N124" i="7"/>
  <c r="N118" i="7"/>
  <c r="N117" i="7"/>
  <c r="N116" i="7"/>
  <c r="N110" i="7"/>
  <c r="N109" i="7"/>
  <c r="N108" i="7"/>
  <c r="N102" i="7"/>
  <c r="N101" i="7"/>
  <c r="N100" i="7"/>
  <c r="N94" i="7"/>
  <c r="N93" i="7"/>
  <c r="N92" i="7"/>
  <c r="N86" i="7"/>
  <c r="N85" i="7"/>
  <c r="N84" i="7"/>
  <c r="N78" i="7"/>
  <c r="N77" i="7"/>
  <c r="N76" i="7"/>
  <c r="N70" i="7"/>
  <c r="N69" i="7"/>
  <c r="N68" i="7"/>
  <c r="N62" i="7"/>
  <c r="N61" i="7"/>
  <c r="N60" i="7"/>
  <c r="N54" i="7"/>
  <c r="N53" i="7"/>
  <c r="N52" i="7"/>
  <c r="N46" i="7"/>
  <c r="N45" i="7"/>
  <c r="N44" i="7"/>
  <c r="N39" i="7"/>
  <c r="N38" i="7"/>
  <c r="N37" i="7"/>
  <c r="N36" i="7"/>
  <c r="N30" i="7"/>
  <c r="N29" i="7"/>
  <c r="N28" i="7"/>
  <c r="N22" i="7"/>
  <c r="N21" i="7"/>
  <c r="N20" i="7"/>
  <c r="N14" i="7"/>
  <c r="N13" i="7"/>
  <c r="N12" i="7"/>
  <c r="N7" i="7"/>
  <c r="N8" i="7"/>
  <c r="N9" i="7"/>
  <c r="N10" i="7"/>
  <c r="N11" i="7"/>
  <c r="N15" i="7"/>
  <c r="N16" i="7"/>
  <c r="N17" i="7"/>
  <c r="N18" i="7"/>
  <c r="N19" i="7"/>
  <c r="N23" i="7"/>
  <c r="N24" i="7"/>
  <c r="N25" i="7"/>
  <c r="N26" i="7"/>
  <c r="N27" i="7"/>
  <c r="N31" i="7"/>
  <c r="N32" i="7"/>
  <c r="N33" i="7"/>
  <c r="N34" i="7"/>
  <c r="N35" i="7"/>
  <c r="N40" i="7"/>
  <c r="N41" i="7"/>
  <c r="N42" i="7"/>
  <c r="N43" i="7"/>
  <c r="N47" i="7"/>
  <c r="N48" i="7"/>
  <c r="N49" i="7"/>
  <c r="N50" i="7"/>
  <c r="N51" i="7"/>
  <c r="N55" i="7"/>
  <c r="N56" i="7"/>
  <c r="N57" i="7"/>
  <c r="N58" i="7"/>
  <c r="N59" i="7"/>
  <c r="N63" i="7"/>
  <c r="N64" i="7"/>
  <c r="N65" i="7"/>
  <c r="N66" i="7"/>
  <c r="N67" i="7"/>
  <c r="N71" i="7"/>
  <c r="N72" i="7"/>
  <c r="N73" i="7"/>
  <c r="N74" i="7"/>
  <c r="N75" i="7"/>
  <c r="N79" i="7"/>
  <c r="N80" i="7"/>
  <c r="N81" i="7"/>
  <c r="N82" i="7"/>
  <c r="N83" i="7"/>
  <c r="N87" i="7"/>
  <c r="N88" i="7"/>
  <c r="N89" i="7"/>
  <c r="N90" i="7"/>
  <c r="N91" i="7"/>
  <c r="N95" i="7"/>
  <c r="N96" i="7"/>
  <c r="N97" i="7"/>
  <c r="N98" i="7"/>
  <c r="N99" i="7"/>
  <c r="N103" i="7"/>
  <c r="N104" i="7"/>
  <c r="N105" i="7"/>
  <c r="N106" i="7"/>
  <c r="N107" i="7"/>
  <c r="N111" i="7"/>
  <c r="N112" i="7"/>
  <c r="N113" i="7"/>
  <c r="N114" i="7"/>
  <c r="N115" i="7"/>
  <c r="N119" i="7"/>
  <c r="N120" i="7"/>
  <c r="N121" i="7"/>
  <c r="N122" i="7"/>
  <c r="N123" i="7"/>
  <c r="N127" i="7"/>
  <c r="N128" i="7"/>
  <c r="N129" i="7"/>
  <c r="N130" i="7"/>
  <c r="N131" i="7"/>
  <c r="N135" i="7"/>
  <c r="N136" i="7"/>
  <c r="N137" i="7"/>
  <c r="N138" i="7"/>
  <c r="N139" i="7"/>
  <c r="N143" i="7"/>
  <c r="N144" i="7"/>
  <c r="N145" i="7"/>
  <c r="N146" i="7"/>
  <c r="N147" i="7"/>
  <c r="N151" i="7"/>
  <c r="N152" i="7"/>
  <c r="N153" i="7"/>
  <c r="N154" i="7"/>
  <c r="N155" i="7"/>
  <c r="N159" i="7"/>
  <c r="N160" i="7"/>
  <c r="N161" i="7"/>
  <c r="N162" i="7"/>
  <c r="N163" i="7"/>
  <c r="N167" i="7"/>
  <c r="N168" i="7"/>
  <c r="N169" i="7"/>
  <c r="N170" i="7"/>
  <c r="N171" i="7"/>
  <c r="N175" i="7"/>
  <c r="N176" i="7"/>
  <c r="N177" i="7"/>
  <c r="N178" i="7"/>
  <c r="N179" i="7"/>
  <c r="N183" i="7"/>
  <c r="N184" i="7"/>
  <c r="N185" i="7"/>
  <c r="N186" i="7"/>
  <c r="N187" i="7"/>
  <c r="N191" i="7"/>
  <c r="N192" i="7"/>
  <c r="N193" i="7"/>
  <c r="N194" i="7"/>
  <c r="N195" i="7"/>
  <c r="N200" i="7"/>
  <c r="N201" i="7"/>
  <c r="N202" i="7"/>
  <c r="N203" i="7"/>
  <c r="N207" i="7"/>
  <c r="N208" i="7"/>
  <c r="N209" i="7"/>
  <c r="N210" i="7"/>
  <c r="N211" i="7"/>
  <c r="S6" i="7"/>
  <c r="P140" i="7"/>
  <c r="Q140" i="7"/>
  <c r="P149" i="7"/>
  <c r="Q149" i="7"/>
  <c r="P81" i="7"/>
  <c r="Q81" i="7"/>
  <c r="P74" i="7"/>
  <c r="Q74" i="7"/>
  <c r="P52" i="7"/>
  <c r="Q52" i="7"/>
  <c r="O103" i="7"/>
  <c r="P103" i="7"/>
  <c r="Q103" i="7"/>
  <c r="P7" i="7"/>
  <c r="Q7" i="7"/>
  <c r="R6" i="7"/>
  <c r="C184" i="7"/>
  <c r="O156" i="7"/>
  <c r="C149" i="7"/>
  <c r="O149" i="7"/>
  <c r="C140" i="7"/>
  <c r="C133" i="7"/>
  <c r="O133" i="7"/>
  <c r="C117" i="7"/>
  <c r="C103" i="7"/>
  <c r="C81" i="7"/>
  <c r="O81" i="7"/>
  <c r="C74" i="7"/>
  <c r="O74" i="7"/>
  <c r="C63" i="7"/>
  <c r="O63" i="7"/>
  <c r="C52" i="7"/>
  <c r="C40" i="7"/>
  <c r="C7" i="7"/>
  <c r="O144" i="7"/>
  <c r="O136" i="7"/>
  <c r="O54" i="7"/>
  <c r="O52" i="7" s="1"/>
  <c r="O10" i="7"/>
  <c r="O186" i="7"/>
  <c r="O184" i="7" s="1"/>
  <c r="O121" i="7"/>
  <c r="O117" i="7" s="1"/>
  <c r="O143" i="7"/>
  <c r="O140" i="7" s="1"/>
  <c r="O42" i="7"/>
  <c r="O40" i="7" s="1"/>
  <c r="O25" i="7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5" i="1"/>
  <c r="D26" i="1"/>
  <c r="D27" i="1"/>
  <c r="D28" i="1"/>
  <c r="D29" i="1"/>
  <c r="D30" i="1"/>
  <c r="D31" i="1"/>
  <c r="D32" i="1"/>
  <c r="D34" i="1"/>
  <c r="D35" i="1"/>
  <c r="D36" i="1"/>
  <c r="D37" i="1"/>
  <c r="D38" i="1"/>
  <c r="C33" i="1"/>
  <c r="C24" i="1"/>
  <c r="C23" i="1"/>
  <c r="C5" i="1" s="1"/>
  <c r="C6" i="1"/>
  <c r="B33" i="1"/>
  <c r="B6" i="1"/>
  <c r="B24" i="1"/>
  <c r="O7" i="7" l="1"/>
  <c r="O6" i="7" s="1"/>
  <c r="D24" i="1"/>
  <c r="D6" i="1"/>
  <c r="D33" i="1"/>
  <c r="C6" i="7"/>
  <c r="Q6" i="7"/>
  <c r="P6" i="7"/>
  <c r="D6" i="7"/>
  <c r="B23" i="1"/>
  <c r="B5" i="1" s="1"/>
  <c r="D23" i="1" l="1"/>
  <c r="D5" i="1" s="1"/>
</calcChain>
</file>

<file path=xl/sharedStrings.xml><?xml version="1.0" encoding="utf-8"?>
<sst xmlns="http://schemas.openxmlformats.org/spreadsheetml/2006/main" count="613" uniqueCount="488">
  <si>
    <t>单位：万元</t>
  </si>
  <si>
    <t>项目</t>
  </si>
  <si>
    <t>上年预算数</t>
  </si>
  <si>
    <t>上年执行数</t>
  </si>
  <si>
    <t>预算数</t>
  </si>
  <si>
    <t>id</t>
  </si>
  <si>
    <t>地区</t>
  </si>
  <si>
    <t>代码</t>
  </si>
  <si>
    <t>名称</t>
  </si>
  <si>
    <t>潜江市</t>
  </si>
  <si>
    <t>一、税收收入</t>
  </si>
  <si>
    <t xml:space="preserve">  增值税</t>
  </si>
  <si>
    <t xml:space="preserve">  企业所得税</t>
  </si>
  <si>
    <t xml:space="preserve">  企业所得税退税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</si>
  <si>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</si>
  <si>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</si>
  <si>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</si>
  <si>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</si>
  <si>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</si>
  <si>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</si>
  <si>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</si>
  <si>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</si>
  <si>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</si>
  <si>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</si>
  <si>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烟叶税</t>
  </si>
  <si>
    <t xml:space="preserve">  环境保护税</t>
  </si>
  <si>
    <t xml:space="preserve">  其他税收收入</t>
  </si>
  <si>
    <t xml:space="preserve">  其他收入</t>
  </si>
  <si>
    <t>2022年一般公共预算支出表</t>
  </si>
  <si>
    <t>一般公共服务</t>
  </si>
  <si>
    <t>外交支出</t>
  </si>
  <si>
    <t>国防支出</t>
  </si>
  <si>
    <t>教育支出</t>
  </si>
  <si>
    <t xml:space="preserve">  其他教育支出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</si>
  <si>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</si>
  <si>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</si>
  <si>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</si>
  <si>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</si>
  <si>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</si>
  <si>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</si>
  <si>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</si>
  <si>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</si>
  <si>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</si>
  <si>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</si>
  <si>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</si>
  <si>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</si>
  <si>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</si>
  <si>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</si>
  <si>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</si>
  <si>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</si>
  <si>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</si>
  <si>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</si>
  <si>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债务付息支出</t>
  </si>
  <si>
    <t>债务发行费用支出</t>
  </si>
  <si>
    <t>表三</t>
  </si>
  <si>
    <t>2022年一般公共预算收支平衡表</t>
  </si>
  <si>
    <t>收入</t>
  </si>
  <si>
    <t>支出</t>
  </si>
  <si>
    <t>本级收入合计</t>
  </si>
  <si>
    <t>本级支出合计</t>
  </si>
  <si>
    <t>转移性收入</t>
  </si>
  <si>
    <t>转移性支出</t>
  </si>
  <si>
    <t>上级补助收入</t>
  </si>
  <si>
    <t>上解上级支出</t>
  </si>
  <si>
    <t>返还性收入</t>
  </si>
  <si>
    <t xml:space="preserve">  体制上解支出</t>
  </si>
  <si>
    <t xml:space="preserve">  所得税基数返还收入 </t>
  </si>
  <si>
    <t xml:space="preserve">  专项上解支出</t>
  </si>
  <si>
    <t xml:space="preserve">  成品油税费改革税收返还收入</t>
  </si>
  <si>
    <t xml:space="preserve">  增值税税收返还收入</t>
  </si>
  <si>
    <t xml:space="preserve">  消费税税收返还收入</t>
  </si>
  <si>
    <t xml:space="preserve">  增值税“五五分享”税收返还收入</t>
  </si>
  <si>
    <t xml:space="preserve">  其他返还性收入</t>
  </si>
  <si>
    <t>一般性转移支付收入</t>
  </si>
  <si>
    <t xml:space="preserve">  体制补助收入</t>
  </si>
  <si>
    <t xml:space="preserve">  均衡性转移支付收入</t>
  </si>
  <si>
    <t xml:space="preserve">  县级基本财力保障机制奖补资金收入</t>
  </si>
  <si>
    <t xml:space="preserve">  结算补助收入</t>
  </si>
  <si>
    <t xml:space="preserve">  资源枯竭型城市转移支付补助收入</t>
  </si>
  <si>
    <t xml:space="preserve">  企业事业单位划转补助收入</t>
  </si>
  <si>
    <t xml:space="preserve">  产粮（油）大县奖励资金收入</t>
  </si>
  <si>
    <t xml:space="preserve">  重点生态功能区转移支付收入</t>
  </si>
  <si>
    <t xml:space="preserve">  革命老区转移支付收入</t>
  </si>
  <si>
    <t xml:space="preserve">  民族地区转移支付收入</t>
  </si>
  <si>
    <t xml:space="preserve">  边境地区转移支付收入</t>
  </si>
  <si>
    <t xml:space="preserve">  欠发达地区转移支付收入</t>
  </si>
  <si>
    <t xml:space="preserve">  一般公共服务共同财政事权转移支付收入</t>
  </si>
  <si>
    <t xml:space="preserve">  外交共同财政事权转移支付收入</t>
  </si>
  <si>
    <t xml:space="preserve">  国防共同财政事权转移支付收入</t>
  </si>
  <si>
    <t xml:space="preserve">  公共安全共同财政事权转移支付收入</t>
  </si>
  <si>
    <t xml:space="preserve">  教育共同财政事权转移支付收入</t>
  </si>
  <si>
    <t xml:space="preserve">  科学技术共同财政事权转移支付收入</t>
  </si>
  <si>
    <t xml:space="preserve">  文化旅游体育与传媒共同财政事权转移支付收入</t>
  </si>
  <si>
    <t xml:space="preserve">  社会保障和就业共同财政事权转移支付收入</t>
  </si>
  <si>
    <t xml:space="preserve">  医疗卫生共同财政事权转移支付收入</t>
  </si>
  <si>
    <t xml:space="preserve">  节能环保共同财政事权转移支付收入</t>
  </si>
  <si>
    <t xml:space="preserve">  城乡社区共同财政事权转移支付收入</t>
  </si>
  <si>
    <t xml:space="preserve">  农林水共同财政事权转移支付收入</t>
  </si>
  <si>
    <t xml:space="preserve">  交通运输共同财政事权转移支付收入</t>
  </si>
  <si>
    <t xml:space="preserve">  资源勘探工业信息等共同财政事权转移支付收入</t>
  </si>
  <si>
    <t xml:space="preserve">  商业服务业等共同财政事权转移支付收入</t>
  </si>
  <si>
    <t xml:space="preserve">  金融共同财政事权转移支付收入</t>
  </si>
  <si>
    <t xml:space="preserve">  自然资源海洋气象等共同财政事权转移支付收入</t>
  </si>
  <si>
    <t xml:space="preserve">  住房保障共同财政事权转移支付收入</t>
  </si>
  <si>
    <t xml:space="preserve">  粮油物资储备共同财政事权转移支付收入</t>
  </si>
  <si>
    <t xml:space="preserve">  灾害防治及应急管理共同财政事权转移支付收入</t>
  </si>
  <si>
    <t xml:space="preserve">  其他共同财政事权转移支付收入</t>
  </si>
  <si>
    <t xml:space="preserve">  其他一般性转移支付收入</t>
  </si>
  <si>
    <t>专项转移支付收入</t>
  </si>
  <si>
    <t xml:space="preserve">  一般公共服务</t>
  </si>
  <si>
    <t xml:space="preserve">  外交</t>
  </si>
  <si>
    <t xml:space="preserve">  国防</t>
  </si>
  <si>
    <t xml:space="preserve">  公共安全</t>
  </si>
  <si>
    <t xml:space="preserve">  教育</t>
  </si>
  <si>
    <t xml:space="preserve">  科学技术</t>
  </si>
  <si>
    <t xml:space="preserve">  文化旅游体育与传媒</t>
  </si>
  <si>
    <t xml:space="preserve">  社会保障和就业</t>
  </si>
  <si>
    <t xml:space="preserve">  卫生健康</t>
  </si>
  <si>
    <t xml:space="preserve">  节能环保</t>
  </si>
  <si>
    <t xml:space="preserve">  城乡社区</t>
  </si>
  <si>
    <t xml:space="preserve">  农林水</t>
  </si>
  <si>
    <t xml:space="preserve">  交通运输</t>
  </si>
  <si>
    <t xml:space="preserve">  资源勘探工业信息等</t>
  </si>
  <si>
    <t xml:space="preserve">  商业服务业等</t>
  </si>
  <si>
    <t xml:space="preserve">  金融</t>
  </si>
  <si>
    <t xml:space="preserve">  自然资源海洋气象等</t>
  </si>
  <si>
    <t xml:space="preserve">  住房保障</t>
  </si>
  <si>
    <t xml:space="preserve">  粮油物资储备</t>
  </si>
  <si>
    <t xml:space="preserve">  灾害防治及应急管理</t>
  </si>
  <si>
    <t>下级上解收入</t>
  </si>
  <si>
    <t xml:space="preserve">  体制上解收入</t>
  </si>
  <si>
    <t xml:space="preserve">  专项上解收入</t>
  </si>
  <si>
    <t>待偿债置换一般债券上年结余</t>
  </si>
  <si>
    <t>上年结余收入</t>
  </si>
  <si>
    <t>调入资金</t>
  </si>
  <si>
    <t xml:space="preserve">   从政府性基金预算调入</t>
  </si>
  <si>
    <t>补助下级支出</t>
  </si>
  <si>
    <t>其中：从抗疫特别国债调入</t>
  </si>
  <si>
    <t>调出资金</t>
  </si>
  <si>
    <t xml:space="preserve">   从国有资本经营预算调入</t>
  </si>
  <si>
    <t>安排预算稳定调节基金</t>
  </si>
  <si>
    <t xml:space="preserve">   从其他资金调入</t>
  </si>
  <si>
    <t>补充预算周转金</t>
  </si>
  <si>
    <t xml:space="preserve">  地方政府一般债务收入</t>
  </si>
  <si>
    <t>地方政府一般债务还本支出</t>
  </si>
  <si>
    <t>地方政府一般债务转贷收入</t>
  </si>
  <si>
    <t>地方政府一般债务转贷支出</t>
  </si>
  <si>
    <t>接受其他地区援助收入</t>
  </si>
  <si>
    <t>动用预算稳定调节基金</t>
  </si>
  <si>
    <t>计划单列市上解省支出</t>
  </si>
  <si>
    <t>省补助计划单列市收入</t>
  </si>
  <si>
    <t>省补助计划单列市支出</t>
  </si>
  <si>
    <t>计划单列市上解省收入</t>
  </si>
  <si>
    <t>年终结余</t>
  </si>
  <si>
    <t>收入总计</t>
  </si>
  <si>
    <t>支出总计</t>
  </si>
  <si>
    <t>合计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</si>
  <si>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</si>
  <si>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</si>
  <si>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</si>
  <si>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</si>
  <si>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</si>
  <si>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</si>
  <si>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</si>
  <si>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</si>
  <si>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海关事务</t>
  </si>
  <si>
    <t xml:space="preserve">  纪检监察事务</t>
  </si>
  <si>
    <t xml:space="preserve">  商贸事务</t>
  </si>
  <si>
    <t xml:space="preserve">  知识产权事务</t>
  </si>
  <si>
    <t xml:space="preserve">  民族事务</t>
  </si>
  <si>
    <t xml:space="preserve">  港澳台事务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</si>
  <si>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</si>
  <si>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</si>
  <si>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</si>
  <si>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党委办公厅（室）及相关机构事务</t>
  </si>
  <si>
    <t xml:space="preserve">  组织事务</t>
  </si>
  <si>
    <t xml:space="preserve">  宣传事务</t>
  </si>
  <si>
    <t xml:space="preserve">  统战事务</t>
  </si>
  <si>
    <t xml:space="preserve">  对外联络事务</t>
  </si>
  <si>
    <t xml:space="preserve">  其他共产党事务支出</t>
  </si>
  <si>
    <t xml:space="preserve">  网信事务</t>
  </si>
  <si>
    <t xml:space="preserve">  市场监督管理事务</t>
  </si>
  <si>
    <t xml:space="preserve">  其他一般公共服务支出</t>
  </si>
  <si>
    <t xml:space="preserve">  对外合作与交流</t>
  </si>
  <si>
    <t xml:space="preserve">  其他外交支出</t>
  </si>
  <si>
    <t xml:space="preserve">  国防动员</t>
  </si>
  <si>
    <t xml:space="preserve">  其他国防支出</t>
  </si>
  <si>
    <t>公共安全支出</t>
  </si>
  <si>
    <t xml:space="preserve">  武装警察部队</t>
  </si>
  <si>
    <t xml:space="preserve">  公安</t>
  </si>
  <si>
    <t xml:space="preserve">  国家安全</t>
  </si>
  <si>
    <t xml:space="preserve">  检察</t>
  </si>
  <si>
    <t xml:space="preserve">  法院</t>
  </si>
  <si>
    <t xml:space="preserve">  司法</t>
  </si>
  <si>
    <t xml:space="preserve">  监狱</t>
  </si>
  <si>
    <t xml:space="preserve">  强制隔离戒毒</t>
  </si>
  <si>
    <t xml:space="preserve">  国家保密</t>
  </si>
  <si>
    <t xml:space="preserve">  缉私警察</t>
  </si>
  <si>
    <t xml:space="preserve">  其他公共安全支出</t>
  </si>
  <si>
    <t xml:space="preserve">  教育管理事务</t>
  </si>
  <si>
    <t xml:space="preserve">  普通教育</t>
  </si>
  <si>
    <t xml:space="preserve">  职业教育</t>
  </si>
  <si>
    <t xml:space="preserve">  成人教育</t>
  </si>
  <si>
    <t xml:space="preserve">  广播电视教育</t>
  </si>
  <si>
    <t xml:space="preserve">  留学教育</t>
  </si>
  <si>
    <t xml:space="preserve">  特殊教育</t>
  </si>
  <si>
    <t xml:space="preserve">  进修及培训</t>
  </si>
  <si>
    <t xml:space="preserve">  教育费附加安排的支出</t>
  </si>
  <si>
    <t xml:space="preserve">  科学技术管理事务</t>
  </si>
  <si>
    <t xml:space="preserve">  基础研究</t>
  </si>
  <si>
    <t xml:space="preserve">  应用研究</t>
  </si>
  <si>
    <t xml:space="preserve">  技术研究与开发</t>
  </si>
  <si>
    <t xml:space="preserve">  科技条件与服务</t>
  </si>
  <si>
    <t xml:space="preserve">  社会科学</t>
  </si>
  <si>
    <t xml:space="preserve">  科学技术普及</t>
  </si>
  <si>
    <t xml:space="preserve">  科技交流与合作</t>
  </si>
  <si>
    <t xml:space="preserve">  科技重大项目</t>
  </si>
  <si>
    <t xml:space="preserve">  其他科学技术支出</t>
  </si>
  <si>
    <t xml:space="preserve">  文化和旅游</t>
  </si>
  <si>
    <t xml:space="preserve">  文物</t>
  </si>
  <si>
    <t xml:space="preserve">  体育</t>
  </si>
  <si>
    <t xml:space="preserve">  新闻出版电影</t>
  </si>
  <si>
    <t xml:space="preserve">  广播电视</t>
  </si>
  <si>
    <t xml:space="preserve">  其他文化旅游体育与传媒支出</t>
  </si>
  <si>
    <t xml:space="preserve">  人力资源和社会保障管理事务</t>
  </si>
  <si>
    <t xml:space="preserve">  民政管理事务</t>
  </si>
  <si>
    <t xml:space="preserve">  补充全国社会保障基金</t>
  </si>
  <si>
    <t xml:space="preserve">  行政事业单位养老支出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</si>
  <si>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</si>
  <si>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</si>
  <si>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</si>
  <si>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</si>
  <si>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</si>
  <si>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</si>
  <si>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</si>
  <si>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</si>
  <si>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</si>
  <si>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</si>
  <si>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补充道路交通事故社会救助基金</t>
  </si>
  <si>
    <t xml:space="preserve">  其他生活救助</t>
  </si>
  <si>
    <t xml:space="preserve">  财政对基本养老保险基金的补助</t>
  </si>
  <si>
    <t xml:space="preserve">  财政对其他社会保险基金的补助</t>
  </si>
  <si>
    <t xml:space="preserve">  退役军人管理事务</t>
  </si>
  <si>
    <t xml:space="preserve">  财政代缴社会保险费支出</t>
  </si>
  <si>
    <t xml:space="preserve">  其他社会保障和就业支出</t>
  </si>
  <si>
    <t xml:space="preserve">  卫生健康管理事务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</si>
  <si>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</si>
  <si>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</si>
  <si>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</si>
  <si>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</si>
  <si>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</si>
  <si>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</si>
  <si>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</si>
  <si>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</si>
  <si>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</si>
  <si>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医疗保障管理事务</t>
  </si>
  <si>
    <t xml:space="preserve">  老龄卫生健康事务</t>
  </si>
  <si>
    <t xml:space="preserve">  其他卫生健康支出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</si>
  <si>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</si>
  <si>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</si>
  <si>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</si>
  <si>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</si>
  <si>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</si>
  <si>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退耕还林还草</t>
  </si>
  <si>
    <t xml:space="preserve">  风沙荒漠治理</t>
  </si>
  <si>
    <t xml:space="preserve">  退牧还草</t>
  </si>
  <si>
    <t xml:space="preserve">  已垦草原退耕还草</t>
  </si>
  <si>
    <t xml:space="preserve">  能源节约利用</t>
  </si>
  <si>
    <t xml:space="preserve">  污染减排</t>
  </si>
  <si>
    <t xml:space="preserve">  可再生能源</t>
  </si>
  <si>
    <t xml:space="preserve">  循环经济</t>
  </si>
  <si>
    <t xml:space="preserve">  能源管理事务</t>
  </si>
  <si>
    <t xml:space="preserve">  其他节能环保支出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</si>
  <si>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</si>
  <si>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</si>
  <si>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</si>
  <si>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</si>
  <si>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</si>
  <si>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</si>
  <si>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 xml:space="preserve">  农业农村</t>
  </si>
  <si>
    <t xml:space="preserve">  林业和草原</t>
  </si>
  <si>
    <t xml:space="preserve">  水利</t>
  </si>
  <si>
    <t xml:space="preserve">  巩固脱贫衔接乡村振兴</t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</si>
  <si>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</si>
  <si>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</si>
  <si>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</si>
  <si>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</si>
  <si>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 xml:space="preserve">  公路水路运输</t>
  </si>
  <si>
    <t xml:space="preserve">  铁路运输</t>
  </si>
  <si>
    <t xml:space="preserve">  民用航空运输</t>
  </si>
  <si>
    <t xml:space="preserve">  邮政业支出</t>
  </si>
  <si>
    <t xml:space="preserve">  车辆购置税支出</t>
  </si>
  <si>
    <t xml:space="preserve">  其他交通运输支出</t>
  </si>
  <si>
    <t xml:space="preserve">  资源勘探开发</t>
  </si>
  <si>
    <t xml:space="preserve">  制造业</t>
  </si>
  <si>
    <t xml:space="preserve">  建筑业</t>
  </si>
  <si>
    <t xml:space="preserve">  工业和信息产业监管</t>
  </si>
  <si>
    <t xml:space="preserve">  国有资产监管</t>
  </si>
  <si>
    <t xml:space="preserve">  支持中小企业发展和管理支出</t>
  </si>
  <si>
    <t xml:space="preserve">  其他资源勘探工业信息等支出</t>
  </si>
  <si>
    <t xml:space="preserve">  商业流通事务</t>
  </si>
  <si>
    <t xml:space="preserve">  涉外发展服务支出</t>
  </si>
  <si>
    <t xml:space="preserve">  其他商业服务业等支出</t>
  </si>
  <si>
    <t xml:space="preserve">  金融部门行政支出</t>
  </si>
  <si>
    <t xml:space="preserve">  金融部门监管支出</t>
  </si>
  <si>
    <t xml:space="preserve">  金融发展支出</t>
  </si>
  <si>
    <t xml:space="preserve">  金融调控支出</t>
  </si>
  <si>
    <t xml:space="preserve">  其他金融支出</t>
  </si>
  <si>
    <t xml:space="preserve">  其他支出</t>
  </si>
  <si>
    <t xml:space="preserve">  自然资源事务</t>
  </si>
  <si>
    <t xml:space="preserve">  气象事务</t>
  </si>
  <si>
    <t xml:space="preserve">  其他自然资源海洋气象等支出</t>
  </si>
  <si>
    <t xml:space="preserve">  保障性安居工程支出</t>
  </si>
  <si>
    <t xml:space="preserve">  住房改革支出</t>
  </si>
  <si>
    <t xml:space="preserve">  城乡社区住宅</t>
  </si>
  <si>
    <t xml:space="preserve">  粮油物资事务</t>
  </si>
  <si>
    <t xml:space="preserve">  能源储备</t>
  </si>
  <si>
    <t xml:space="preserve">  粮油储备</t>
  </si>
  <si>
    <t xml:space="preserve">  重要商品储备</t>
  </si>
  <si>
    <t xml:space="preserve">  应急管理事务</t>
  </si>
  <si>
    <t xml:space="preserve">  消防救援事务</t>
  </si>
  <si>
    <t xml:space="preserve">  矿山安全</t>
  </si>
  <si>
    <t xml:space="preserve">  地震事务</t>
  </si>
  <si>
    <t xml:space="preserve">  自然灾害防治</t>
  </si>
  <si>
    <t xml:space="preserve">  自然灾害救灾及恢复重建支出</t>
  </si>
  <si>
    <t xml:space="preserve">  其他灾害防治及应急管理支出</t>
  </si>
  <si>
    <t xml:space="preserve">  年初预留</t>
  </si>
  <si>
    <t xml:space="preserve">  地方政府一般债务付息支出</t>
  </si>
  <si>
    <t>调整预算数</t>
  </si>
  <si>
    <t>增减额</t>
  </si>
  <si>
    <t>专项收入</t>
  </si>
  <si>
    <t>其中：教育费附加收入</t>
  </si>
  <si>
    <t>地方教育附加收入</t>
  </si>
  <si>
    <t>残疾人就业保障金收入</t>
  </si>
  <si>
    <t>教育资金收入</t>
  </si>
  <si>
    <t>农田水利建设资金收入</t>
  </si>
  <si>
    <t>其他专项收入</t>
  </si>
  <si>
    <t>行政事业性收费收入</t>
  </si>
  <si>
    <t>罚没收入</t>
  </si>
  <si>
    <t>国有资源(资产)有偿使用收入</t>
  </si>
  <si>
    <t>其中：探矿权采矿权使用费收入</t>
  </si>
  <si>
    <t xml:space="preserve">水资源费收入        </t>
  </si>
  <si>
    <t>其他国有资源(资产)有偿使用收入</t>
  </si>
  <si>
    <t>政府住房基金收入</t>
  </si>
  <si>
    <t>其他收入</t>
  </si>
  <si>
    <t>二、非税收入</t>
    <phoneticPr fontId="10" type="noConversion"/>
  </si>
  <si>
    <t>预算数</t>
    <phoneticPr fontId="10" type="noConversion"/>
  </si>
  <si>
    <t>备注</t>
    <phoneticPr fontId="10" type="noConversion"/>
  </si>
  <si>
    <t>单位：万元</t>
    <phoneticPr fontId="10" type="noConversion"/>
  </si>
  <si>
    <t>一、文化旅游体育与传媒支出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</si>
  <si>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</si>
  <si>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</si>
  <si>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</si>
  <si>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二、社会保障和就业支出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</si>
  <si>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</si>
  <si>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</si>
  <si>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</si>
  <si>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三、节能环保支出</t>
  </si>
  <si>
    <t xml:space="preserve">  可再生能源电价附加收入安排的支出</t>
  </si>
  <si>
    <t xml:space="preserve">  废弃电器电子产品处理基金支出</t>
  </si>
  <si>
    <t>四、城乡社区支出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</si>
  <si>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</si>
  <si>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</si>
  <si>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</si>
  <si>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</si>
  <si>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</si>
  <si>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</t>
  </si>
  <si>
    <t xml:space="preserve">  棚户区改造专项债券收入安排的支出</t>
  </si>
  <si>
    <t xml:space="preserve">  城市基础设施配套费对应专项债务收入安排的支出</t>
  </si>
  <si>
    <t xml:space="preserve">  污水处理费对应专项债务收入安排的支出</t>
  </si>
  <si>
    <t xml:space="preserve">  国有土地使用权出让收入对应专项债务收入安排的支出</t>
  </si>
  <si>
    <t>五、农林水支出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</si>
  <si>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</si>
  <si>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</si>
  <si>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</si>
  <si>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</t>
  </si>
  <si>
    <t xml:space="preserve">  国家重大水利工程建设基金对应专项债务收入安排的支出</t>
  </si>
  <si>
    <t>六、交通运输支出</t>
  </si>
  <si>
    <t xml:space="preserve">  海南省高等级公路车辆通行附加费安排的支出</t>
  </si>
  <si>
    <t xml:space="preserve">  车辆通行费安排的支出</t>
  </si>
  <si>
    <t xml:space="preserve">  铁路建设基金支出</t>
  </si>
  <si>
    <t xml:space="preserve">  船舶油污损害赔偿基金支出</t>
  </si>
  <si>
    <t xml:space="preserve">  民航发展基金支出</t>
  </si>
  <si>
    <t xml:space="preserve">  海南省高等级公路车辆通行附加费对应专项债务收入安排的支出</t>
  </si>
  <si>
    <t xml:space="preserve">  政府收费公路专项债券收入安排的支出</t>
  </si>
  <si>
    <t xml:space="preserve">  车辆通行费对应专项债务收入安排的支出</t>
  </si>
  <si>
    <t>七、资源勘探工业信息等支出</t>
  </si>
  <si>
    <t xml:space="preserve">  农网还贷资金支出</t>
  </si>
  <si>
    <t>八、其他支出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</si>
  <si>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</si>
  <si>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</si>
  <si>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</si>
  <si>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九、债务付息支出</t>
  </si>
  <si>
    <t>十、债务发行费用支出</t>
  </si>
  <si>
    <t>十一、抗疫特别国债安排的支出</t>
  </si>
  <si>
    <t>2022年政府性基金预算收支表</t>
  </si>
  <si>
    <t>一、农网还贷资金收入</t>
  </si>
  <si>
    <t>二、海南省高等级公路车辆通行附加费收入</t>
  </si>
  <si>
    <t>三、国家电影事业发展专项资金收入</t>
  </si>
  <si>
    <t>四、国有土地收益基金收入</t>
  </si>
  <si>
    <t>五、农业土地开发资金收入</t>
  </si>
  <si>
    <t>六、国有土地使用权出让收入</t>
  </si>
  <si>
    <t xml:space="preserve">  土地出让价款收入</t>
  </si>
  <si>
    <t xml:space="preserve">  补缴的土地价款</t>
  </si>
  <si>
    <t xml:space="preserve">  划拨土地收入</t>
  </si>
  <si>
    <t xml:space="preserve">  缴纳新增建设用地土地有偿使用费</t>
  </si>
  <si>
    <t xml:space="preserve">  其他土地出让收入</t>
  </si>
  <si>
    <t>七、大中型水库库区基金收入</t>
  </si>
  <si>
    <t>八、彩票公益金收入</t>
  </si>
  <si>
    <t xml:space="preserve">  福利彩票公益金收入</t>
  </si>
  <si>
    <t xml:space="preserve">  体育彩票公益金收入</t>
  </si>
  <si>
    <t>九、城市基础设施配套费收入</t>
  </si>
  <si>
    <t>十、小型水库移民扶助基金收入</t>
  </si>
  <si>
    <t>十一、国家重大水利工程建设基金收入</t>
  </si>
  <si>
    <t>十二、车辆通行费</t>
  </si>
  <si>
    <t>十三、污水处理费收入</t>
  </si>
  <si>
    <t>十四、彩票发行机构和彩票销售机构的业务费用</t>
  </si>
  <si>
    <t xml:space="preserve">  福利彩票销售机构的业务费用</t>
  </si>
  <si>
    <t xml:space="preserve">  体育彩票销售机构的业务费用</t>
  </si>
  <si>
    <t xml:space="preserve">  彩票兑奖周转金</t>
  </si>
  <si>
    <t xml:space="preserve">  彩票发行销售风险基金</t>
  </si>
  <si>
    <t xml:space="preserve">  彩票市场调控资金收入</t>
  </si>
  <si>
    <t>十五、其他政府性基金收入</t>
  </si>
  <si>
    <t>十六、专项债券对应项目专项收入</t>
  </si>
  <si>
    <t>收入合计</t>
  </si>
  <si>
    <t>政府性基金补助收入</t>
  </si>
  <si>
    <t xml:space="preserve">  政府性基金补助支出</t>
  </si>
  <si>
    <t>政府性基金上解收入</t>
  </si>
  <si>
    <t xml:space="preserve">  政府性基金上解支出</t>
  </si>
  <si>
    <t xml:space="preserve">  调出资金</t>
  </si>
  <si>
    <t xml:space="preserve">  年终结余（转）</t>
  </si>
  <si>
    <t xml:space="preserve">  其中：地方政府性基金调入专项收入</t>
  </si>
  <si>
    <t xml:space="preserve">  地方政府专项债务还本支出</t>
  </si>
  <si>
    <t>地方政府专项债务收入</t>
  </si>
  <si>
    <t xml:space="preserve">  地方政府专项债务转贷支出</t>
  </si>
  <si>
    <t>地方政府专项债务转贷收入</t>
  </si>
  <si>
    <t>单位：万元</t>
    <phoneticPr fontId="10" type="noConversion"/>
  </si>
  <si>
    <t>湖北省潜江市</t>
  </si>
  <si>
    <t>项        目</t>
  </si>
  <si>
    <t>城乡居民基本养
老保险</t>
  </si>
  <si>
    <t>机关事业单位基本养老保险</t>
  </si>
  <si>
    <t>城镇职工基本
医疗保险（含生育保险）</t>
  </si>
  <si>
    <t>城乡居民基本医
疗保险</t>
  </si>
  <si>
    <t>工伤保险</t>
  </si>
  <si>
    <t>失业保险</t>
  </si>
  <si>
    <t>一、总收入</t>
  </si>
  <si>
    <t xml:space="preserve">    其中： 1.保险费征缴收入</t>
  </si>
  <si>
    <t xml:space="preserve">           2.财政补贴收入</t>
  </si>
  <si>
    <t xml:space="preserve">           3.利息收入</t>
  </si>
  <si>
    <t xml:space="preserve">           4.转移收入</t>
  </si>
  <si>
    <t xml:space="preserve">           5.上级调剂金补助收入</t>
  </si>
  <si>
    <t xml:space="preserve">           6、其他收入</t>
  </si>
  <si>
    <t>二、总支出</t>
  </si>
  <si>
    <t xml:space="preserve">    其中： 1.社会保险待遇支出</t>
  </si>
  <si>
    <t xml:space="preserve">           2.丧抚抚恤补助支出</t>
  </si>
  <si>
    <t xml:space="preserve">           3.转移支出</t>
  </si>
  <si>
    <t xml:space="preserve">           4、医疗保险费支出</t>
  </si>
  <si>
    <t xml:space="preserve">           5、稳岗补贴支出</t>
  </si>
  <si>
    <t xml:space="preserve">           6、大病保险支出</t>
  </si>
  <si>
    <t xml:space="preserve">           7、工伤预防费支出</t>
  </si>
  <si>
    <t xml:space="preserve">           8、上解上级调剂金支出</t>
  </si>
  <si>
    <t xml:space="preserve">           9、技能提升补贴支出</t>
  </si>
  <si>
    <t xml:space="preserve">           10、其他支出</t>
  </si>
  <si>
    <t>三、当年收支结余</t>
  </si>
  <si>
    <t>四、年末滚存结余</t>
  </si>
  <si>
    <t>2022年社会保险基金预算调整收支总表</t>
  </si>
  <si>
    <t>2022年一般公共预算收入表</t>
  </si>
  <si>
    <t>合计</t>
    <phoneticPr fontId="10" type="noConversion"/>
  </si>
  <si>
    <t>项目</t>
    <phoneticPr fontId="10" type="noConversion"/>
  </si>
  <si>
    <t>2022年政府性基金预算支出资金来源表</t>
    <phoneticPr fontId="10" type="noConversion"/>
  </si>
  <si>
    <t>上年滚存结余</t>
    <phoneticPr fontId="10" type="noConversion"/>
  </si>
  <si>
    <r>
      <t>8</t>
    </r>
    <r>
      <rPr>
        <sz val="11"/>
        <color theme="1"/>
        <rFont val="宋体"/>
        <family val="3"/>
        <charset val="134"/>
        <scheme val="minor"/>
      </rPr>
      <t>33149-106</t>
    </r>
    <phoneticPr fontId="10" type="noConversion"/>
  </si>
  <si>
    <r>
      <t>5</t>
    </r>
    <r>
      <rPr>
        <sz val="11"/>
        <color theme="1"/>
        <rFont val="宋体"/>
        <family val="3"/>
        <charset val="134"/>
        <scheme val="minor"/>
      </rPr>
      <t>885-5779=106</t>
    </r>
    <phoneticPr fontId="10" type="noConversion"/>
  </si>
  <si>
    <r>
      <t>7</t>
    </r>
    <r>
      <rPr>
        <sz val="11"/>
        <rFont val="宋体"/>
        <family val="3"/>
        <charset val="134"/>
        <scheme val="minor"/>
      </rPr>
      <t>70195-32845=737350</t>
    </r>
    <phoneticPr fontId="10" type="noConversion"/>
  </si>
  <si>
    <t>预算调整数</t>
    <phoneticPr fontId="10" type="noConversion"/>
  </si>
  <si>
    <t>预算数调整数</t>
    <phoneticPr fontId="10" type="noConversion"/>
  </si>
  <si>
    <t xml:space="preserve">  固定数额补助收入</t>
    <phoneticPr fontId="10" type="noConversion"/>
  </si>
  <si>
    <t>总计</t>
    <phoneticPr fontId="10" type="noConversion"/>
  </si>
  <si>
    <t>支出合计</t>
    <phoneticPr fontId="10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</si>
  <si>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022年一般预算收入调整方案</t>
    </r>
    <phoneticPr fontId="10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</si>
  <si>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021年完成</t>
    </r>
    <phoneticPr fontId="10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</si>
  <si>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021年增值税留抵</t>
    </r>
    <phoneticPr fontId="10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</si>
  <si>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022年增幅</t>
    </r>
    <phoneticPr fontId="10" type="noConversion"/>
  </si>
  <si>
    <t>2022年调整为</t>
    <phoneticPr fontId="10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</si>
  <si>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022可比</t>
    </r>
    <phoneticPr fontId="10" type="noConversion"/>
  </si>
  <si>
    <t>30.41-（5.8*50%））-0.2</t>
    <phoneticPr fontId="10" type="noConversion"/>
  </si>
  <si>
    <t>税务</t>
    <phoneticPr fontId="10" type="noConversion"/>
  </si>
  <si>
    <t xml:space="preserve">财政 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</si>
</sst>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&quot;-&quot;??_ ;_ @_ "/>
    <numFmt numFmtId="177" formatCode="_ &quot;￥&quot;* #,##0_ ;_ &quot;￥&quot;* \-#,##0_ ;_ &quot;￥&quot;* &quot;-&quot;_ ;_ @_ "/>
    <numFmt numFmtId="178" formatCode="#,##0;\-#,##0;&quot;-&quot;"/>
    <numFmt numFmtId="179" formatCode="_(&quot;$&quot;* #,##0.00_);_(&quot;$&quot;* \(#,##0.00\);_(&quot;$&quot;* &quot;-&quot;??_);_(@_)"/>
    <numFmt numFmtId="180" formatCode="_-&quot;$&quot;* #,##0_-;\-&quot;$&quot;* #,##0_-;_-&quot;$&quot;* &quot;-&quot;_-;_-@_-"/>
    <numFmt numFmtId="181" formatCode="#,##0;\(#,##0\)"/>
    <numFmt numFmtId="182" formatCode="\$#,##0.00;\(\$#,##0.00\)"/>
    <numFmt numFmtId="183" formatCode="\$#,##0;\(\$#,##0\)"/>
    <numFmt numFmtId="184" formatCode="&quot;$&quot;#,##0;[Red]\-&quot;$&quot;#,##0"/>
    <numFmt numFmtId="185" formatCode="#,##0.0000"/>
    <numFmt numFmtId="186" formatCode="#,##0.000"/>
    <numFmt numFmtId="187" formatCode="&quot;$&quot;#,##0;\-&quot;$&quot;#,##0"/>
    <numFmt numFmtId="188" formatCode="0.0"/>
    <numFmt numFmtId="189" formatCode="0.00_);[Red]\(0.00\)"/>
    <numFmt numFmtId="190" formatCode="#,##0.00_ ;\-#,##0.00"/>
  </numFmts>
  <fonts count="43">
    <font>
      <sz val="11"/>
      <color theme="1"/>
      <name val="宋体"/>
      <charset val="134"/>
      <scheme val="minor"/>
    </font>
    <font>
      <sz val="12"/>
      <name val="黑体"/>
      <family val="3"/>
      <charset val="134"/>
    </font>
    <font>
      <sz val="12"/>
      <name val="宋体"/>
      <family val="3"/>
      <charset val="134"/>
    </font>
    <font>
      <b/>
      <sz val="18"/>
      <name val="黑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6"/>
      <name val="黑体"/>
      <family val="3"/>
      <charset val="134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  <charset val="134"/>
    </font>
    <font>
      <sz val="10"/>
      <name val="Arial"/>
      <family val="2"/>
      <charset val="134"/>
    </font>
    <font>
      <sz val="11"/>
      <color indexed="17"/>
      <name val="宋体"/>
      <family val="3"/>
      <charset val="134"/>
    </font>
    <font>
      <b/>
      <sz val="18"/>
      <name val="Arial"/>
      <family val="2"/>
      <charset val="134"/>
    </font>
    <font>
      <b/>
      <sz val="12"/>
      <name val="Arial"/>
      <family val="2"/>
      <charset val="134"/>
    </font>
    <font>
      <sz val="12"/>
      <name val="Times New Roman"/>
      <family val="1"/>
      <charset val="134"/>
    </font>
    <font>
      <sz val="10"/>
      <name val="Times New Roman"/>
      <family val="1"/>
      <charset val="134"/>
    </font>
    <font>
      <sz val="12"/>
      <name val="Helv"/>
      <family val="2"/>
      <charset val="134"/>
    </font>
    <font>
      <sz val="12"/>
      <name val="Arial"/>
      <family val="2"/>
      <charset val="134"/>
    </font>
    <font>
      <sz val="7"/>
      <name val="Small Fonts"/>
      <family val="2"/>
      <charset val="134"/>
    </font>
    <font>
      <sz val="9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2"/>
      <name val="官帕眉"/>
      <charset val="134"/>
    </font>
    <font>
      <sz val="10"/>
      <name val="MS Sans Serif"/>
      <family val="2"/>
      <charset val="134"/>
    </font>
    <font>
      <sz val="12"/>
      <name val="Courier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12"/>
      <name val="宋体"/>
      <family val="3"/>
      <charset val="134"/>
      <scheme val="minor"/>
    </font>
    <font>
      <b/>
      <sz val="16"/>
      <name val="黑体"/>
      <family val="3"/>
      <charset val="134"/>
    </font>
    <font>
      <b/>
      <sz val="20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color indexed="8"/>
      <name val="Arial Narrow"/>
      <family val="2"/>
    </font>
    <font>
      <sz val="9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26">
    <xf numFmtId="0" fontId="0" fillId="0" borderId="0">
      <alignment vertical="center"/>
    </xf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9" fillId="0" borderId="0">
      <alignment vertical="center"/>
    </xf>
    <xf numFmtId="9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0" fontId="17" fillId="0" borderId="0"/>
    <xf numFmtId="179" fontId="17" fillId="0" borderId="0" applyFont="0" applyFill="0" applyBorder="0" applyAlignment="0" applyProtection="0"/>
    <xf numFmtId="0" fontId="3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21" fillId="0" borderId="0"/>
    <xf numFmtId="0" fontId="15" fillId="4" borderId="0" applyNumberFormat="0" applyBorder="0" applyAlignment="0" applyProtection="0">
      <alignment vertical="center"/>
    </xf>
    <xf numFmtId="178" fontId="16" fillId="0" borderId="0" applyFill="0" applyBorder="0" applyAlignment="0"/>
    <xf numFmtId="0" fontId="15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180" fontId="17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0" borderId="0" applyProtection="0"/>
    <xf numFmtId="0" fontId="19" fillId="0" borderId="0" applyProtection="0"/>
    <xf numFmtId="0" fontId="13" fillId="0" borderId="0">
      <alignment vertical="center"/>
    </xf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81" fontId="22" fillId="0" borderId="0"/>
    <xf numFmtId="182" fontId="22" fillId="0" borderId="0"/>
    <xf numFmtId="0" fontId="24" fillId="0" borderId="0" applyProtection="0"/>
    <xf numFmtId="0" fontId="15" fillId="4" borderId="0" applyNumberFormat="0" applyBorder="0" applyAlignment="0" applyProtection="0">
      <alignment vertical="center"/>
    </xf>
    <xf numFmtId="183" fontId="22" fillId="0" borderId="0"/>
    <xf numFmtId="2" fontId="24" fillId="0" borderId="0" applyProtection="0"/>
    <xf numFmtId="0" fontId="20" fillId="0" borderId="5" applyNumberFormat="0" applyAlignment="0" applyProtection="0">
      <alignment horizontal="left" vertical="center"/>
    </xf>
    <xf numFmtId="0" fontId="15" fillId="4" borderId="0" applyNumberFormat="0" applyBorder="0" applyAlignment="0" applyProtection="0">
      <alignment vertical="center"/>
    </xf>
    <xf numFmtId="0" fontId="20" fillId="0" borderId="6">
      <alignment horizontal="left" vertical="center"/>
    </xf>
    <xf numFmtId="37" fontId="25" fillId="0" borderId="0"/>
    <xf numFmtId="0" fontId="23" fillId="0" borderId="0"/>
    <xf numFmtId="0" fontId="26" fillId="0" borderId="0"/>
    <xf numFmtId="0" fontId="13" fillId="0" borderId="0" applyNumberFormat="0" applyFill="0" applyBorder="0" applyAlignment="0" applyProtection="0"/>
    <xf numFmtId="0" fontId="24" fillId="0" borderId="7" applyProtection="0"/>
    <xf numFmtId="0" fontId="18" fillId="3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0" fontId="12" fillId="0" borderId="8">
      <alignment horizontal="distributed" vertical="center" wrapText="1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6" fillId="0" borderId="0"/>
    <xf numFmtId="0" fontId="18" fillId="3" borderId="0" applyNumberFormat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1" fillId="0" borderId="0"/>
    <xf numFmtId="0" fontId="26" fillId="0" borderId="0"/>
    <xf numFmtId="0" fontId="13" fillId="0" borderId="0"/>
    <xf numFmtId="0" fontId="2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6" fillId="0" borderId="0"/>
    <xf numFmtId="0" fontId="13" fillId="0" borderId="0"/>
    <xf numFmtId="0" fontId="13" fillId="0" borderId="0"/>
    <xf numFmtId="0" fontId="13" fillId="0" borderId="0"/>
    <xf numFmtId="0" fontId="31" fillId="0" borderId="0">
      <alignment vertical="center"/>
    </xf>
    <xf numFmtId="9" fontId="28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/>
    <xf numFmtId="0" fontId="18" fillId="3" borderId="0" applyNumberFormat="0" applyBorder="0" applyAlignment="0" applyProtection="0">
      <alignment vertical="center"/>
    </xf>
    <xf numFmtId="0" fontId="21" fillId="0" borderId="0"/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185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28" fillId="0" borderId="0"/>
    <xf numFmtId="1" fontId="12" fillId="0" borderId="8">
      <alignment vertical="center"/>
      <protection locked="0"/>
    </xf>
    <xf numFmtId="0" fontId="30" fillId="0" borderId="0"/>
    <xf numFmtId="188" fontId="12" fillId="0" borderId="8">
      <alignment vertical="center"/>
      <protection locked="0"/>
    </xf>
    <xf numFmtId="0" fontId="21" fillId="0" borderId="0"/>
    <xf numFmtId="0" fontId="11" fillId="0" borderId="0"/>
    <xf numFmtId="0" fontId="20" fillId="0" borderId="10">
      <alignment horizontal="left" vertical="center"/>
    </xf>
    <xf numFmtId="0" fontId="11" fillId="0" borderId="0"/>
  </cellStyleXfs>
  <cellXfs count="114">
    <xf numFmtId="0" fontId="0" fillId="0" borderId="0" xfId="0" applyAlignment="1">
      <alignment vertical="center"/>
    </xf>
    <xf numFmtId="0" fontId="9" fillId="0" borderId="3" xfId="3" applyBorder="1" applyAlignment="1">
      <alignment vertical="center"/>
    </xf>
    <xf numFmtId="0" fontId="5" fillId="2" borderId="0" xfId="3" applyFont="1" applyFill="1" applyAlignment="1">
      <alignment vertical="center"/>
    </xf>
    <xf numFmtId="0" fontId="7" fillId="2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5" fillId="2" borderId="0" xfId="3" applyFont="1" applyFill="1" applyAlignment="1">
      <alignment vertical="center" wrapText="1"/>
    </xf>
    <xf numFmtId="0" fontId="9" fillId="0" borderId="0" xfId="3" applyAlignment="1">
      <alignment vertical="center" wrapText="1"/>
    </xf>
    <xf numFmtId="0" fontId="5" fillId="2" borderId="0" xfId="3" applyFont="1" applyFill="1" applyAlignment="1" applyProtection="1">
      <alignment vertical="center"/>
      <protection locked="0"/>
    </xf>
    <xf numFmtId="0" fontId="1" fillId="2" borderId="0" xfId="3" applyFont="1" applyFill="1" applyAlignment="1" applyProtection="1">
      <alignment vertical="center" wrapText="1"/>
      <protection locked="0"/>
    </xf>
    <xf numFmtId="0" fontId="1" fillId="2" borderId="0" xfId="3" applyFont="1" applyFill="1" applyAlignment="1" applyProtection="1">
      <alignment vertical="center"/>
      <protection locked="0"/>
    </xf>
    <xf numFmtId="0" fontId="7" fillId="2" borderId="0" xfId="3" applyFont="1" applyFill="1" applyAlignment="1" applyProtection="1">
      <alignment vertical="center"/>
      <protection locked="0"/>
    </xf>
    <xf numFmtId="0" fontId="5" fillId="2" borderId="0" xfId="3" applyFont="1" applyFill="1" applyAlignment="1" applyProtection="1">
      <alignment vertical="center" wrapText="1"/>
      <protection locked="0"/>
    </xf>
    <xf numFmtId="0" fontId="5" fillId="2" borderId="0" xfId="3" applyFont="1" applyFill="1" applyBorder="1" applyAlignment="1" applyProtection="1">
      <alignment horizontal="center" vertical="center"/>
      <protection locked="0"/>
    </xf>
    <xf numFmtId="0" fontId="5" fillId="2" borderId="3" xfId="3" applyFont="1" applyFill="1" applyBorder="1" applyAlignment="1">
      <alignment horizontal="left" vertical="center" wrapText="1"/>
    </xf>
    <xf numFmtId="0" fontId="5" fillId="2" borderId="0" xfId="3" applyFont="1" applyFill="1" applyAlignment="1">
      <alignment horizontal="right" vertical="center"/>
    </xf>
    <xf numFmtId="0" fontId="5" fillId="2" borderId="8" xfId="3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32" fillId="2" borderId="8" xfId="3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9" fillId="0" borderId="8" xfId="3" applyBorder="1" applyAlignment="1">
      <alignment horizontal="left" vertical="center" wrapText="1"/>
    </xf>
    <xf numFmtId="0" fontId="35" fillId="0" borderId="11" xfId="125" applyFont="1" applyFill="1" applyBorder="1" applyAlignment="1">
      <alignment horizontal="center" vertical="center" wrapText="1"/>
    </xf>
    <xf numFmtId="0" fontId="35" fillId="0" borderId="0" xfId="125" applyFont="1" applyFill="1" applyBorder="1" applyAlignment="1">
      <alignment horizontal="center" vertical="center" wrapText="1"/>
    </xf>
    <xf numFmtId="0" fontId="32" fillId="2" borderId="8" xfId="3" applyFont="1" applyFill="1" applyBorder="1" applyAlignment="1">
      <alignment horizontal="center" vertical="center" wrapText="1"/>
    </xf>
    <xf numFmtId="0" fontId="5" fillId="5" borderId="0" xfId="3" applyFont="1" applyFill="1" applyAlignment="1">
      <alignment vertical="center"/>
    </xf>
    <xf numFmtId="0" fontId="5" fillId="2" borderId="8" xfId="3" applyFont="1" applyFill="1" applyBorder="1" applyAlignment="1">
      <alignment horizontal="right" vertical="center" wrapText="1"/>
    </xf>
    <xf numFmtId="0" fontId="5" fillId="2" borderId="0" xfId="3" applyFont="1" applyFill="1" applyAlignment="1">
      <alignment horizontal="center" vertical="center"/>
    </xf>
    <xf numFmtId="0" fontId="32" fillId="2" borderId="3" xfId="3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9" fillId="0" borderId="8" xfId="3" applyBorder="1" applyAlignment="1">
      <alignment horizontal="right" vertical="center" wrapText="1"/>
    </xf>
    <xf numFmtId="0" fontId="12" fillId="0" borderId="8" xfId="73" applyFont="1" applyFill="1" applyBorder="1" applyAlignment="1">
      <alignment vertical="center" wrapText="1"/>
    </xf>
    <xf numFmtId="0" fontId="12" fillId="0" borderId="8" xfId="73" applyFont="1" applyFill="1" applyBorder="1" applyAlignment="1">
      <alignment horizontal="left" vertical="center" wrapText="1" indent="1"/>
    </xf>
    <xf numFmtId="0" fontId="12" fillId="0" borderId="8" xfId="93" applyFont="1" applyFill="1" applyBorder="1" applyAlignment="1">
      <alignment horizontal="left" vertical="center" wrapText="1" indent="2"/>
    </xf>
    <xf numFmtId="0" fontId="12" fillId="0" borderId="8" xfId="93" applyFont="1" applyFill="1" applyBorder="1" applyAlignment="1">
      <alignment horizontal="left" vertical="center" wrapText="1" indent="4"/>
    </xf>
    <xf numFmtId="0" fontId="12" fillId="0" borderId="8" xfId="93" applyFont="1" applyFill="1" applyBorder="1" applyAlignment="1">
      <alignment horizontal="left" vertical="center" wrapText="1" indent="3"/>
    </xf>
    <xf numFmtId="0" fontId="6" fillId="2" borderId="8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/>
    </xf>
    <xf numFmtId="0" fontId="3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6" fillId="5" borderId="8" xfId="3" applyFont="1" applyFill="1" applyBorder="1" applyAlignment="1">
      <alignment horizontal="center" vertical="center" wrapText="1"/>
    </xf>
    <xf numFmtId="0" fontId="35" fillId="5" borderId="0" xfId="125" applyFont="1" applyFill="1" applyBorder="1" applyAlignment="1">
      <alignment horizontal="center" vertical="center" wrapText="1"/>
    </xf>
    <xf numFmtId="0" fontId="7" fillId="5" borderId="0" xfId="3" applyFont="1" applyFill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3" applyFont="1" applyFill="1" applyAlignment="1">
      <alignment vertical="center"/>
    </xf>
    <xf numFmtId="0" fontId="35" fillId="0" borderId="8" xfId="125" applyFont="1" applyFill="1" applyBorder="1" applyAlignment="1">
      <alignment horizontal="center" vertical="center" wrapText="1"/>
    </xf>
    <xf numFmtId="0" fontId="32" fillId="2" borderId="0" xfId="3" applyFont="1" applyFill="1" applyAlignment="1">
      <alignment vertical="center" wrapText="1"/>
    </xf>
    <xf numFmtId="0" fontId="36" fillId="2" borderId="0" xfId="3" applyFont="1" applyFill="1" applyAlignment="1">
      <alignment vertical="center"/>
    </xf>
    <xf numFmtId="0" fontId="32" fillId="2" borderId="0" xfId="3" applyFont="1" applyFill="1" applyAlignment="1">
      <alignment horizontal="right" vertical="center" wrapText="1"/>
    </xf>
    <xf numFmtId="0" fontId="33" fillId="2" borderId="0" xfId="3" applyFont="1" applyFill="1" applyAlignment="1">
      <alignment vertical="center"/>
    </xf>
    <xf numFmtId="0" fontId="32" fillId="2" borderId="8" xfId="3" applyFont="1" applyFill="1" applyBorder="1" applyAlignment="1">
      <alignment vertical="center"/>
    </xf>
    <xf numFmtId="0" fontId="32" fillId="2" borderId="8" xfId="3" applyNumberFormat="1" applyFont="1" applyFill="1" applyBorder="1" applyAlignment="1" applyProtection="1">
      <alignment horizontal="left" vertical="center" wrapText="1"/>
    </xf>
    <xf numFmtId="189" fontId="32" fillId="6" borderId="8" xfId="3" applyNumberFormat="1" applyFont="1" applyFill="1" applyBorder="1" applyAlignment="1">
      <alignment horizontal="right" vertical="center" wrapText="1"/>
    </xf>
    <xf numFmtId="0" fontId="32" fillId="2" borderId="8" xfId="3" applyFont="1" applyFill="1" applyBorder="1" applyAlignment="1">
      <alignment horizontal="right" vertical="center" wrapText="1"/>
    </xf>
    <xf numFmtId="0" fontId="33" fillId="2" borderId="1" xfId="3" applyFont="1" applyFill="1" applyBorder="1" applyAlignment="1">
      <alignment horizontal="center" vertical="center"/>
    </xf>
    <xf numFmtId="0" fontId="32" fillId="2" borderId="0" xfId="3" applyFont="1" applyFill="1" applyAlignment="1" applyProtection="1">
      <alignment vertical="center" wrapText="1"/>
      <protection locked="0"/>
    </xf>
    <xf numFmtId="0" fontId="32" fillId="2" borderId="0" xfId="3" applyFont="1" applyFill="1" applyAlignment="1" applyProtection="1">
      <alignment vertical="center"/>
    </xf>
    <xf numFmtId="3" fontId="32" fillId="2" borderId="8" xfId="3" applyNumberFormat="1" applyFont="1" applyFill="1" applyBorder="1" applyAlignment="1" applyProtection="1">
      <alignment horizontal="left" vertical="center" wrapText="1"/>
    </xf>
    <xf numFmtId="0" fontId="32" fillId="2" borderId="8" xfId="3" applyNumberFormat="1" applyFont="1" applyFill="1" applyBorder="1" applyAlignment="1" applyProtection="1">
      <alignment horizontal="right" vertical="center"/>
    </xf>
    <xf numFmtId="0" fontId="32" fillId="2" borderId="8" xfId="3" applyFont="1" applyFill="1" applyBorder="1" applyAlignment="1" applyProtection="1">
      <alignment vertical="center"/>
    </xf>
    <xf numFmtId="0" fontId="34" fillId="2" borderId="0" xfId="3" applyFont="1" applyFill="1" applyAlignment="1">
      <alignment horizontal="center" vertical="center"/>
    </xf>
    <xf numFmtId="0" fontId="33" fillId="2" borderId="8" xfId="3" applyFont="1" applyFill="1" applyBorder="1" applyAlignment="1">
      <alignment horizontal="center" vertical="center"/>
    </xf>
    <xf numFmtId="0" fontId="38" fillId="0" borderId="0" xfId="0" applyFont="1" applyFill="1" applyBorder="1" applyAlignment="1"/>
    <xf numFmtId="0" fontId="0" fillId="0" borderId="0" xfId="0">
      <alignment vertical="center"/>
    </xf>
    <xf numFmtId="0" fontId="39" fillId="7" borderId="12" xfId="0" applyNumberFormat="1" applyFont="1" applyFill="1" applyBorder="1" applyAlignment="1" applyProtection="1">
      <alignment vertical="center"/>
    </xf>
    <xf numFmtId="0" fontId="40" fillId="7" borderId="12" xfId="0" applyNumberFormat="1" applyFont="1" applyFill="1" applyBorder="1" applyAlignment="1" applyProtection="1">
      <alignment vertical="center"/>
    </xf>
    <xf numFmtId="0" fontId="41" fillId="7" borderId="12" xfId="0" applyNumberFormat="1" applyFont="1" applyFill="1" applyBorder="1" applyAlignment="1" applyProtection="1">
      <alignment vertical="center"/>
    </xf>
    <xf numFmtId="0" fontId="42" fillId="7" borderId="13" xfId="0" applyNumberFormat="1" applyFont="1" applyFill="1" applyBorder="1" applyAlignment="1" applyProtection="1">
      <alignment horizontal="center" vertical="center"/>
    </xf>
    <xf numFmtId="0" fontId="42" fillId="7" borderId="14" xfId="0" applyNumberFormat="1" applyFont="1" applyFill="1" applyBorder="1" applyAlignment="1" applyProtection="1">
      <alignment horizontal="center" vertical="center"/>
    </xf>
    <xf numFmtId="0" fontId="42" fillId="7" borderId="13" xfId="0" applyNumberFormat="1" applyFont="1" applyFill="1" applyBorder="1" applyAlignment="1" applyProtection="1">
      <alignment horizontal="center" vertical="center" wrapText="1"/>
    </xf>
    <xf numFmtId="0" fontId="42" fillId="7" borderId="15" xfId="0" applyNumberFormat="1" applyFont="1" applyFill="1" applyBorder="1" applyAlignment="1" applyProtection="1">
      <alignment horizontal="center" vertical="center"/>
    </xf>
    <xf numFmtId="190" fontId="39" fillId="0" borderId="13" xfId="0" applyNumberFormat="1" applyFont="1" applyFill="1" applyBorder="1" applyAlignment="1" applyProtection="1">
      <alignment horizontal="center" vertical="center"/>
    </xf>
    <xf numFmtId="0" fontId="42" fillId="7" borderId="15" xfId="0" applyNumberFormat="1" applyFont="1" applyFill="1" applyBorder="1" applyAlignment="1" applyProtection="1">
      <alignment horizontal="left" vertical="center"/>
    </xf>
    <xf numFmtId="190" fontId="42" fillId="0" borderId="13" xfId="0" applyNumberFormat="1" applyFont="1" applyFill="1" applyBorder="1" applyAlignment="1" applyProtection="1">
      <alignment horizontal="center" vertical="center"/>
    </xf>
    <xf numFmtId="0" fontId="39" fillId="7" borderId="13" xfId="0" applyNumberFormat="1" applyFont="1" applyFill="1" applyBorder="1" applyAlignment="1" applyProtection="1">
      <alignment horizontal="left" vertical="center"/>
    </xf>
    <xf numFmtId="0" fontId="39" fillId="7" borderId="13" xfId="0" applyNumberFormat="1" applyFont="1" applyFill="1" applyBorder="1" applyAlignment="1" applyProtection="1">
      <alignment vertical="center"/>
    </xf>
    <xf numFmtId="0" fontId="42" fillId="7" borderId="13" xfId="0" applyNumberFormat="1" applyFont="1" applyFill="1" applyBorder="1" applyAlignment="1" applyProtection="1">
      <alignment horizontal="left" vertical="center"/>
    </xf>
    <xf numFmtId="0" fontId="39" fillId="7" borderId="16" xfId="0" applyNumberFormat="1" applyFont="1" applyFill="1" applyBorder="1" applyAlignment="1" applyProtection="1">
      <alignment vertical="center"/>
    </xf>
    <xf numFmtId="190" fontId="39" fillId="0" borderId="16" xfId="0" applyNumberFormat="1" applyFont="1" applyFill="1" applyBorder="1" applyAlignment="1" applyProtection="1">
      <alignment horizontal="center" vertical="center"/>
    </xf>
    <xf numFmtId="0" fontId="42" fillId="7" borderId="16" xfId="0" applyNumberFormat="1" applyFont="1" applyFill="1" applyBorder="1" applyAlignment="1" applyProtection="1">
      <alignment horizontal="left" vertical="center"/>
    </xf>
    <xf numFmtId="190" fontId="42" fillId="0" borderId="16" xfId="0" applyNumberFormat="1" applyFont="1" applyFill="1" applyBorder="1" applyAlignment="1" applyProtection="1">
      <alignment horizontal="center" vertical="center"/>
    </xf>
    <xf numFmtId="0" fontId="42" fillId="7" borderId="8" xfId="0" applyNumberFormat="1" applyFont="1" applyFill="1" applyBorder="1" applyAlignment="1" applyProtection="1">
      <alignment horizontal="left" vertical="center"/>
    </xf>
    <xf numFmtId="190" fontId="42" fillId="0" borderId="8" xfId="0" applyNumberFormat="1" applyFont="1" applyFill="1" applyBorder="1" applyAlignment="1" applyProtection="1">
      <alignment horizontal="center" vertical="center"/>
    </xf>
    <xf numFmtId="0" fontId="14" fillId="0" borderId="8" xfId="9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0" xfId="0" applyFont="1" applyBorder="1" applyAlignment="1">
      <alignment vertical="center"/>
    </xf>
    <xf numFmtId="0" fontId="4" fillId="2" borderId="8" xfId="7" applyFont="1" applyFill="1" applyBorder="1" applyAlignment="1">
      <alignment horizontal="center" vertical="center" wrapText="1"/>
    </xf>
    <xf numFmtId="0" fontId="6" fillId="2" borderId="8" xfId="3" applyFont="1" applyFill="1" applyBorder="1" applyAlignment="1" applyProtection="1">
      <alignment horizontal="center" vertical="center" wrapText="1"/>
      <protection locked="0"/>
    </xf>
    <xf numFmtId="0" fontId="9" fillId="0" borderId="8" xfId="3" applyBorder="1" applyAlignment="1">
      <alignment vertical="center"/>
    </xf>
    <xf numFmtId="0" fontId="9" fillId="0" borderId="8" xfId="3" applyBorder="1" applyAlignment="1">
      <alignment horizontal="left" vertical="center"/>
    </xf>
    <xf numFmtId="0" fontId="9" fillId="8" borderId="8" xfId="3" applyFill="1" applyBorder="1" applyAlignment="1">
      <alignment horizontal="right" vertical="center" wrapText="1"/>
    </xf>
    <xf numFmtId="189" fontId="5" fillId="2" borderId="0" xfId="3" applyNumberFormat="1" applyFont="1" applyFill="1" applyAlignment="1" applyProtection="1">
      <alignment vertical="center"/>
      <protection locked="0"/>
    </xf>
    <xf numFmtId="189" fontId="6" fillId="2" borderId="8" xfId="3" applyNumberFormat="1" applyFont="1" applyFill="1" applyBorder="1" applyAlignment="1">
      <alignment horizontal="center" vertical="center" wrapText="1"/>
    </xf>
    <xf numFmtId="189" fontId="9" fillId="0" borderId="8" xfId="3" applyNumberFormat="1" applyBorder="1" applyAlignment="1">
      <alignment horizontal="right" vertical="center" wrapText="1"/>
    </xf>
    <xf numFmtId="189" fontId="0" fillId="0" borderId="0" xfId="0" applyNumberFormat="1" applyAlignment="1">
      <alignment vertical="center"/>
    </xf>
    <xf numFmtId="189" fontId="9" fillId="8" borderId="8" xfId="3" applyNumberFormat="1" applyFill="1" applyBorder="1" applyAlignment="1">
      <alignment horizontal="right" vertical="center" wrapText="1"/>
    </xf>
    <xf numFmtId="0" fontId="9" fillId="8" borderId="8" xfId="3" applyFill="1" applyBorder="1" applyAlignment="1">
      <alignment horizontal="left" vertical="center" wrapText="1"/>
    </xf>
    <xf numFmtId="3" fontId="5" fillId="2" borderId="8" xfId="3" applyNumberFormat="1" applyFont="1" applyFill="1" applyBorder="1" applyAlignment="1" applyProtection="1">
      <alignment horizontal="left" vertical="center" wrapText="1"/>
    </xf>
    <xf numFmtId="0" fontId="5" fillId="2" borderId="8" xfId="3" applyNumberFormat="1" applyFont="1" applyFill="1" applyBorder="1" applyAlignment="1" applyProtection="1">
      <alignment horizontal="right" vertical="center"/>
    </xf>
    <xf numFmtId="0" fontId="5" fillId="2" borderId="8" xfId="3" applyNumberFormat="1" applyFont="1" applyFill="1" applyBorder="1" applyAlignment="1" applyProtection="1">
      <alignment horizontal="left" vertical="center" wrapText="1"/>
    </xf>
    <xf numFmtId="0" fontId="5" fillId="2" borderId="8" xfId="3" applyFont="1" applyFill="1" applyBorder="1" applyAlignment="1">
      <alignment vertical="center"/>
    </xf>
    <xf numFmtId="0" fontId="32" fillId="2" borderId="8" xfId="3" applyFont="1" applyFill="1" applyBorder="1" applyAlignment="1">
      <alignment vertical="center" wrapText="1"/>
    </xf>
    <xf numFmtId="0" fontId="32" fillId="2" borderId="9" xfId="3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34" fillId="2" borderId="0" xfId="3" applyFont="1" applyFill="1" applyAlignment="1">
      <alignment horizontal="center" vertical="center"/>
    </xf>
    <xf numFmtId="0" fontId="32" fillId="2" borderId="17" xfId="3" applyFont="1" applyFill="1" applyBorder="1" applyAlignment="1">
      <alignment horizontal="center" vertical="center"/>
    </xf>
    <xf numFmtId="0" fontId="3" fillId="2" borderId="0" xfId="3" applyFont="1" applyFill="1" applyAlignment="1" applyProtection="1">
      <alignment horizontal="center" vertical="center" wrapText="1"/>
      <protection locked="0"/>
    </xf>
    <xf numFmtId="0" fontId="3" fillId="2" borderId="0" xfId="3" applyFont="1" applyFill="1" applyAlignment="1" applyProtection="1">
      <alignment horizontal="center" vertical="center"/>
      <protection locked="0"/>
    </xf>
    <xf numFmtId="0" fontId="9" fillId="0" borderId="8" xfId="3" applyBorder="1" applyAlignment="1">
      <alignment horizontal="center" vertical="center"/>
    </xf>
    <xf numFmtId="0" fontId="9" fillId="0" borderId="1" xfId="3" applyBorder="1" applyAlignment="1">
      <alignment horizontal="center" vertical="center"/>
    </xf>
    <xf numFmtId="0" fontId="9" fillId="0" borderId="2" xfId="3" applyBorder="1" applyAlignment="1">
      <alignment horizontal="center" vertical="center"/>
    </xf>
    <xf numFmtId="0" fontId="9" fillId="0" borderId="4" xfId="3" applyBorder="1" applyAlignment="1">
      <alignment horizontal="center" vertical="center"/>
    </xf>
    <xf numFmtId="0" fontId="6" fillId="2" borderId="8" xfId="3" applyFont="1" applyFill="1" applyBorder="1" applyAlignment="1" applyProtection="1">
      <alignment horizontal="center" vertical="center"/>
      <protection locked="0"/>
    </xf>
    <xf numFmtId="0" fontId="6" fillId="2" borderId="8" xfId="3" applyFont="1" applyFill="1" applyBorder="1" applyAlignment="1" applyProtection="1">
      <alignment horizontal="center" vertical="center" wrapText="1"/>
      <protection locked="0"/>
    </xf>
    <xf numFmtId="0" fontId="6" fillId="2" borderId="8" xfId="3" applyFont="1" applyFill="1" applyBorder="1" applyAlignment="1">
      <alignment horizontal="center" vertical="center" wrapText="1"/>
    </xf>
    <xf numFmtId="0" fontId="37" fillId="7" borderId="0" xfId="0" applyNumberFormat="1" applyFont="1" applyFill="1" applyBorder="1" applyAlignment="1" applyProtection="1">
      <alignment horizontal="center" vertical="center"/>
    </xf>
  </cellXfs>
  <cellStyles count="126">
    <cellStyle name="_ET_STYLE_NoName_00_" xfId="14"/>
    <cellStyle name="Calc Currency (0)" xfId="16"/>
    <cellStyle name="Comma" xfId="6"/>
    <cellStyle name="Comma [0]" xfId="5"/>
    <cellStyle name="Comma [0] 2" xfId="26"/>
    <cellStyle name="comma zerodec" xfId="27"/>
    <cellStyle name="Comma_1995" xfId="25"/>
    <cellStyle name="Currency" xfId="1"/>
    <cellStyle name="Currency [0]" xfId="2"/>
    <cellStyle name="Currency [0] 2" xfId="19"/>
    <cellStyle name="Currency_1995" xfId="11"/>
    <cellStyle name="Currency1" xfId="28"/>
    <cellStyle name="Date" xfId="29"/>
    <cellStyle name="Dollar (zero dec)" xfId="31"/>
    <cellStyle name="Fixed" xfId="32"/>
    <cellStyle name="Header1" xfId="33"/>
    <cellStyle name="Header2" xfId="35"/>
    <cellStyle name="Header2 2" xfId="124"/>
    <cellStyle name="HEADING1" xfId="23"/>
    <cellStyle name="HEADING2" xfId="22"/>
    <cellStyle name="MS Sans Serif" xfId="10"/>
    <cellStyle name="no dec" xfId="36"/>
    <cellStyle name="Norma,_laroux_4_营业在建 (2)_E21" xfId="37"/>
    <cellStyle name="Normal" xfId="3"/>
    <cellStyle name="Percent" xfId="4"/>
    <cellStyle name="RowLevel_0" xfId="39"/>
    <cellStyle name="Total" xfId="40"/>
    <cellStyle name="百分比 2" xfId="42"/>
    <cellStyle name="表标题" xfId="44"/>
    <cellStyle name="差_(7.29)2016年市级财政决算及2017年上半年预算执行情况" xfId="45"/>
    <cellStyle name="差_(8.11)2016年财政决算及2017年上半年预算执行情况（漳河新区）" xfId="46"/>
    <cellStyle name="差_(8.11)2016年市级财政决算及2017年上半年预算执行情况" xfId="13"/>
    <cellStyle name="差_(8.13表四)2016年市级财政决算及2017年上半年预算执行情况" xfId="47"/>
    <cellStyle name="差_(8.3)2016年市级财政决算及2017年上半年预算执行情况" xfId="17"/>
    <cellStyle name="差_0722礼拜五汇总王科长2015年市级财政决算及2016年1-6月预算执行情况" xfId="49"/>
    <cellStyle name="差_1　2016年市级决算" xfId="50"/>
    <cellStyle name="差_1481287694128(2)" xfId="52"/>
    <cellStyle name="差_1481287694378(1)" xfId="53"/>
    <cellStyle name="差_2015年调整预算" xfId="21"/>
    <cellStyle name="差_2015年项目支出（金融）" xfId="54"/>
    <cellStyle name="差_2015年转移支付决算7.19" xfId="55"/>
    <cellStyle name="差_2016年市级国有资本经营预算3" xfId="34"/>
    <cellStyle name="差_2016年土地使用基金支出预算（屈家岭12.23）" xfId="56"/>
    <cellStyle name="差_2016年预算表(人大）确定" xfId="15"/>
    <cellStyle name="差_2017年完成情况和2018年预算草案" xfId="57"/>
    <cellStyle name="差_2017年完成情况和2018年预算草案（荆门市）2" xfId="58"/>
    <cellStyle name="差_2017年完成情况和2018年预算草案（市本级）" xfId="60"/>
    <cellStyle name="差_Book1" xfId="61"/>
    <cellStyle name="差_表二--电子版" xfId="62"/>
    <cellStyle name="差_荆门市2016年预算（全市汇总）" xfId="63"/>
    <cellStyle name="差_屈家岭" xfId="64"/>
    <cellStyle name="差_任务2：2017年地方财政预算表（荆门市）0314" xfId="65"/>
    <cellStyle name="差_商贸科2015年项目支出清理表20140908" xfId="67"/>
    <cellStyle name="差_商贸口2015年项目支出清理表定" xfId="30"/>
    <cellStyle name="差_社保基金（给屈家岭）" xfId="68"/>
    <cellStyle name="差_社保基金预算（2018年） - 副本" xfId="70"/>
    <cellStyle name="常规" xfId="0" builtinId="0"/>
    <cellStyle name="常规 10" xfId="71"/>
    <cellStyle name="常规 11" xfId="125"/>
    <cellStyle name="常规 2" xfId="7"/>
    <cellStyle name="常规 2 2" xfId="24"/>
    <cellStyle name="常规 2 2 2" xfId="59"/>
    <cellStyle name="常规 2 2 3" xfId="74"/>
    <cellStyle name="常规 2 3" xfId="73"/>
    <cellStyle name="常规 2_荆门市2016年预算（全市汇总）" xfId="75"/>
    <cellStyle name="常规 21" xfId="76"/>
    <cellStyle name="常规 3" xfId="77"/>
    <cellStyle name="常规 3 2" xfId="78"/>
    <cellStyle name="常规 3 2 2" xfId="79"/>
    <cellStyle name="常规 3 3" xfId="80"/>
    <cellStyle name="常规 3 3 2" xfId="81"/>
    <cellStyle name="常规 3 4" xfId="38"/>
    <cellStyle name="常规 3_2017年国有资本经营预算" xfId="82"/>
    <cellStyle name="常规 4" xfId="83"/>
    <cellStyle name="常规 4 2" xfId="84"/>
    <cellStyle name="常规 5" xfId="8"/>
    <cellStyle name="常规 5 2" xfId="85"/>
    <cellStyle name="常规 6" xfId="12"/>
    <cellStyle name="常规 7" xfId="86"/>
    <cellStyle name="常规 8" xfId="9"/>
    <cellStyle name="常规 9" xfId="123"/>
    <cellStyle name="分级显示行_1_13区汇总" xfId="48"/>
    <cellStyle name="归盒啦_95" xfId="87"/>
    <cellStyle name="好_(7.29)2016年市级财政决算及2017年上半年预算执行情况" xfId="88"/>
    <cellStyle name="好_(8.11)2016年财政决算及2017年上半年预算执行情况（漳河新区）" xfId="69"/>
    <cellStyle name="好_(8.11)2016年市级财政决算及2017年上半年预算执行情况" xfId="89"/>
    <cellStyle name="好_(8.13表四)2016年市级财政决算及2017年上半年预算执行情况" xfId="90"/>
    <cellStyle name="好_(8.3)2016年市级财政决算及2017年上半年预算执行情况" xfId="92"/>
    <cellStyle name="好_0722礼拜五汇总王科长2015年市级财政决算及2016年1-6月预算执行情况" xfId="94"/>
    <cellStyle name="好_1　2016年市级决算" xfId="18"/>
    <cellStyle name="好_1481287694128(2)" xfId="95"/>
    <cellStyle name="好_1481287694378(1)" xfId="41"/>
    <cellStyle name="好_2015年调整预算" xfId="72"/>
    <cellStyle name="好_2015年项目支出（金融）" xfId="96"/>
    <cellStyle name="好_2015年转移支付决算7.19" xfId="98"/>
    <cellStyle name="好_2016年市级国有资本经营预算3" xfId="99"/>
    <cellStyle name="好_2016年土地使用基金支出预算（屈家岭12.23）" xfId="100"/>
    <cellStyle name="好_2016年预算表(人大）确定" xfId="101"/>
    <cellStyle name="好_2017年完成情况和2018年预算草案" xfId="97"/>
    <cellStyle name="好_2017年完成情况和2018年预算草案（荆门市）2" xfId="102"/>
    <cellStyle name="好_2017年完成情况和2018年预算草案（市本级）" xfId="51"/>
    <cellStyle name="好_Book1" xfId="103"/>
    <cellStyle name="好_表二--电子版" xfId="66"/>
    <cellStyle name="好_荆门市2016年预算（全市汇总）" xfId="104"/>
    <cellStyle name="好_屈家岭" xfId="105"/>
    <cellStyle name="好_任务2：2017年地方财政预算表（荆门市）0314" xfId="106"/>
    <cellStyle name="好_商贸科2015年项目支出清理表20140908" xfId="107"/>
    <cellStyle name="好_商贸口2015年项目支出清理表定" xfId="20"/>
    <cellStyle name="好_社保基金（给屈家岭）" xfId="108"/>
    <cellStyle name="好_社保基金预算（2018年） - 副本" xfId="109"/>
    <cellStyle name="后继超链接" xfId="110"/>
    <cellStyle name="霓付 [0]_95" xfId="111"/>
    <cellStyle name="霓付_95" xfId="112"/>
    <cellStyle name="烹拳 [0]_95" xfId="113"/>
    <cellStyle name="烹拳_95" xfId="114"/>
    <cellStyle name="普通_“三部” (2)" xfId="115"/>
    <cellStyle name="千分位[0]_F01-1" xfId="116"/>
    <cellStyle name="千分位_97-917" xfId="117"/>
    <cellStyle name="千位[0]_，" xfId="43"/>
    <cellStyle name="千位_，" xfId="91"/>
    <cellStyle name="钎霖_4岿角利" xfId="118"/>
    <cellStyle name="数字" xfId="119"/>
    <cellStyle name="未定义" xfId="120"/>
    <cellStyle name="小数" xfId="121"/>
    <cellStyle name="样式 1" xfId="93"/>
    <cellStyle name="样式 1 2" xfId="12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Zeros="0" workbookViewId="0">
      <pane ySplit="4" topLeftCell="A5" activePane="bottomLeft" state="frozen"/>
      <selection pane="bottomLeft" activeCell="D7" sqref="D7"/>
    </sheetView>
  </sheetViews>
  <sheetFormatPr defaultColWidth="9" defaultRowHeight="16.5" customHeight="1"/>
  <cols>
    <col min="1" max="1" width="41.875" style="2" bestFit="1" customWidth="1"/>
    <col min="2" max="2" width="11.875" style="5" customWidth="1"/>
    <col min="3" max="3" width="11" style="5" bestFit="1" customWidth="1"/>
    <col min="4" max="4" width="13.875" bestFit="1" customWidth="1"/>
  </cols>
  <sheetData>
    <row r="1" spans="1:4" s="3" customFormat="1" ht="26.25" customHeight="1">
      <c r="A1" s="102"/>
      <c r="B1" s="102"/>
      <c r="C1" s="102"/>
      <c r="D1" s="102"/>
    </row>
    <row r="2" spans="1:4" s="3" customFormat="1" ht="26.25" customHeight="1">
      <c r="A2" s="102" t="s">
        <v>466</v>
      </c>
      <c r="B2" s="102"/>
      <c r="C2" s="102"/>
      <c r="D2" s="102"/>
    </row>
    <row r="3" spans="1:4" s="2" customFormat="1" ht="24" customHeight="1">
      <c r="B3" s="5"/>
      <c r="C3" s="5"/>
      <c r="D3" s="14" t="s">
        <v>0</v>
      </c>
    </row>
    <row r="4" spans="1:4" s="25" customFormat="1" ht="22.5" customHeight="1">
      <c r="A4" s="17" t="s">
        <v>468</v>
      </c>
      <c r="B4" s="15" t="s">
        <v>4</v>
      </c>
      <c r="C4" s="15" t="s">
        <v>328</v>
      </c>
      <c r="D4" s="15" t="s">
        <v>329</v>
      </c>
    </row>
    <row r="5" spans="1:4" s="25" customFormat="1" ht="22.5" customHeight="1">
      <c r="A5" s="81" t="s">
        <v>467</v>
      </c>
      <c r="B5" s="15">
        <f>SUM(B6,B23)</f>
        <v>301000</v>
      </c>
      <c r="C5" s="15">
        <f>SUM(C6,C23)</f>
        <v>273100</v>
      </c>
      <c r="D5" s="15">
        <f t="shared" ref="D5" si="0">SUM(D6,D23)</f>
        <v>-27900</v>
      </c>
    </row>
    <row r="6" spans="1:4" ht="16.5" customHeight="1">
      <c r="A6" s="27" t="s">
        <v>10</v>
      </c>
      <c r="B6" s="24">
        <f>SUM(B7:B22)</f>
        <v>231800</v>
      </c>
      <c r="C6" s="24">
        <f>SUM(C7:C22)</f>
        <v>205900</v>
      </c>
      <c r="D6" s="15">
        <f>C6-B6</f>
        <v>-25900</v>
      </c>
    </row>
    <row r="7" spans="1:4" ht="16.5" customHeight="1">
      <c r="A7" s="27" t="s">
        <v>11</v>
      </c>
      <c r="B7" s="24">
        <v>92000</v>
      </c>
      <c r="C7" s="24">
        <f>92000-21000-4900</f>
        <v>66100</v>
      </c>
      <c r="D7" s="15">
        <f>C7-B7</f>
        <v>-25900</v>
      </c>
    </row>
    <row r="8" spans="1:4" ht="16.5" customHeight="1">
      <c r="A8" s="13" t="s">
        <v>12</v>
      </c>
      <c r="B8" s="24">
        <v>19200</v>
      </c>
      <c r="C8" s="24">
        <v>19200</v>
      </c>
      <c r="D8" s="15">
        <f t="shared" ref="D8:D38" si="1">C8-B8</f>
        <v>0</v>
      </c>
    </row>
    <row r="9" spans="1:4" ht="16.5" customHeight="1">
      <c r="A9" s="13" t="s">
        <v>13</v>
      </c>
      <c r="B9" s="24"/>
      <c r="C9" s="24"/>
      <c r="D9" s="15">
        <f t="shared" si="1"/>
        <v>0</v>
      </c>
    </row>
    <row r="10" spans="1:4" ht="16.5" customHeight="1">
      <c r="A10" s="13" t="s">
        <v>14</v>
      </c>
      <c r="B10" s="24">
        <v>6000</v>
      </c>
      <c r="C10" s="24">
        <v>6000</v>
      </c>
      <c r="D10" s="15">
        <f t="shared" si="1"/>
        <v>0</v>
      </c>
    </row>
    <row r="11" spans="1:4" ht="16.5" customHeight="1">
      <c r="A11" s="13" t="s">
        <v>15</v>
      </c>
      <c r="B11" s="24">
        <v>9000</v>
      </c>
      <c r="C11" s="24">
        <v>9000</v>
      </c>
      <c r="D11" s="15">
        <f t="shared" si="1"/>
        <v>0</v>
      </c>
    </row>
    <row r="12" spans="1:4" ht="16.5" customHeight="1">
      <c r="A12" s="13" t="s">
        <v>16</v>
      </c>
      <c r="B12" s="24">
        <v>14000</v>
      </c>
      <c r="C12" s="24">
        <v>14000</v>
      </c>
      <c r="D12" s="15">
        <f t="shared" si="1"/>
        <v>0</v>
      </c>
    </row>
    <row r="13" spans="1:4" ht="16.5" customHeight="1">
      <c r="A13" s="13" t="s">
        <v>17</v>
      </c>
      <c r="B13" s="24">
        <v>6200</v>
      </c>
      <c r="C13" s="24">
        <v>6200</v>
      </c>
      <c r="D13" s="15">
        <f t="shared" si="1"/>
        <v>0</v>
      </c>
    </row>
    <row r="14" spans="1:4" ht="16.5" customHeight="1">
      <c r="A14" s="13" t="s">
        <v>18</v>
      </c>
      <c r="B14" s="24">
        <v>5000</v>
      </c>
      <c r="C14" s="24">
        <v>5000</v>
      </c>
      <c r="D14" s="15">
        <f t="shared" si="1"/>
        <v>0</v>
      </c>
    </row>
    <row r="15" spans="1:4" ht="16.5" customHeight="1">
      <c r="A15" s="13" t="s">
        <v>19</v>
      </c>
      <c r="B15" s="24">
        <v>15000</v>
      </c>
      <c r="C15" s="24">
        <v>15000</v>
      </c>
      <c r="D15" s="15">
        <f t="shared" si="1"/>
        <v>0</v>
      </c>
    </row>
    <row r="16" spans="1:4" ht="16.5" customHeight="1">
      <c r="A16" s="13" t="s">
        <v>20</v>
      </c>
      <c r="B16" s="24">
        <v>9000</v>
      </c>
      <c r="C16" s="24">
        <v>9000</v>
      </c>
      <c r="D16" s="15">
        <f t="shared" si="1"/>
        <v>0</v>
      </c>
    </row>
    <row r="17" spans="1:4" ht="16.5" customHeight="1">
      <c r="A17" s="13" t="s">
        <v>21</v>
      </c>
      <c r="B17" s="24">
        <v>5400</v>
      </c>
      <c r="C17" s="24">
        <v>5400</v>
      </c>
      <c r="D17" s="15">
        <f t="shared" si="1"/>
        <v>0</v>
      </c>
    </row>
    <row r="18" spans="1:4" ht="16.5" customHeight="1">
      <c r="A18" s="13" t="s">
        <v>22</v>
      </c>
      <c r="B18" s="24">
        <v>21000</v>
      </c>
      <c r="C18" s="24">
        <v>21000</v>
      </c>
      <c r="D18" s="15">
        <f t="shared" si="1"/>
        <v>0</v>
      </c>
    </row>
    <row r="19" spans="1:4" ht="16.5" customHeight="1">
      <c r="A19" s="13" t="s">
        <v>23</v>
      </c>
      <c r="B19" s="24">
        <v>28000</v>
      </c>
      <c r="C19" s="24">
        <v>28000</v>
      </c>
      <c r="D19" s="15">
        <f t="shared" si="1"/>
        <v>0</v>
      </c>
    </row>
    <row r="20" spans="1:4" ht="16.5" customHeight="1">
      <c r="A20" s="13" t="s">
        <v>24</v>
      </c>
      <c r="B20" s="24"/>
      <c r="C20" s="24"/>
      <c r="D20" s="15">
        <f t="shared" si="1"/>
        <v>0</v>
      </c>
    </row>
    <row r="21" spans="1:4" ht="16.5" customHeight="1">
      <c r="A21" s="13" t="s">
        <v>25</v>
      </c>
      <c r="B21" s="24">
        <v>2000</v>
      </c>
      <c r="C21" s="24">
        <v>2000</v>
      </c>
      <c r="D21" s="15">
        <f t="shared" si="1"/>
        <v>0</v>
      </c>
    </row>
    <row r="22" spans="1:4" ht="16.5" customHeight="1">
      <c r="A22" s="13" t="s">
        <v>26</v>
      </c>
      <c r="B22" s="24"/>
      <c r="C22" s="24"/>
      <c r="D22" s="15">
        <f t="shared" si="1"/>
        <v>0</v>
      </c>
    </row>
    <row r="23" spans="1:4" ht="16.5" customHeight="1">
      <c r="A23" s="29" t="s">
        <v>345</v>
      </c>
      <c r="B23" s="24">
        <f>B24+B31+B32+B33+B37+B38</f>
        <v>69200</v>
      </c>
      <c r="C23" s="24">
        <f>C24+C31+C32+C33+C37+C38</f>
        <v>67200</v>
      </c>
      <c r="D23" s="15">
        <f t="shared" si="1"/>
        <v>-2000</v>
      </c>
    </row>
    <row r="24" spans="1:4" ht="16.5" customHeight="1">
      <c r="A24" s="30" t="s">
        <v>330</v>
      </c>
      <c r="B24" s="24">
        <f>SUM(B25:B30)</f>
        <v>9600</v>
      </c>
      <c r="C24" s="24">
        <f>SUM(C25:C30)</f>
        <v>9600</v>
      </c>
      <c r="D24" s="15">
        <f t="shared" si="1"/>
        <v>0</v>
      </c>
    </row>
    <row r="25" spans="1:4" ht="16.5" customHeight="1">
      <c r="A25" s="31" t="s">
        <v>331</v>
      </c>
      <c r="B25" s="24">
        <v>6315</v>
      </c>
      <c r="C25" s="24">
        <v>6315</v>
      </c>
      <c r="D25" s="15">
        <f t="shared" si="1"/>
        <v>0</v>
      </c>
    </row>
    <row r="26" spans="1:4" ht="16.5" customHeight="1">
      <c r="A26" s="32" t="s">
        <v>332</v>
      </c>
      <c r="B26" s="24">
        <v>2639</v>
      </c>
      <c r="C26" s="24">
        <v>2639</v>
      </c>
      <c r="D26" s="15">
        <f t="shared" si="1"/>
        <v>0</v>
      </c>
    </row>
    <row r="27" spans="1:4" ht="16.5" customHeight="1">
      <c r="A27" s="32" t="s">
        <v>333</v>
      </c>
      <c r="B27" s="24">
        <v>646</v>
      </c>
      <c r="C27" s="24">
        <v>646</v>
      </c>
      <c r="D27" s="15">
        <f t="shared" si="1"/>
        <v>0</v>
      </c>
    </row>
    <row r="28" spans="1:4" ht="16.5" customHeight="1">
      <c r="A28" s="32" t="s">
        <v>334</v>
      </c>
      <c r="B28" s="24"/>
      <c r="C28" s="24"/>
      <c r="D28" s="15">
        <f t="shared" si="1"/>
        <v>0</v>
      </c>
    </row>
    <row r="29" spans="1:4" ht="16.5" customHeight="1">
      <c r="A29" s="32" t="s">
        <v>335</v>
      </c>
      <c r="B29" s="24"/>
      <c r="C29" s="24"/>
      <c r="D29" s="15">
        <f t="shared" si="1"/>
        <v>0</v>
      </c>
    </row>
    <row r="30" spans="1:4" ht="16.5" customHeight="1">
      <c r="A30" s="32" t="s">
        <v>336</v>
      </c>
      <c r="B30" s="24"/>
      <c r="C30" s="24"/>
      <c r="D30" s="15">
        <f t="shared" si="1"/>
        <v>0</v>
      </c>
    </row>
    <row r="31" spans="1:4" ht="16.5" customHeight="1">
      <c r="A31" s="30" t="s">
        <v>337</v>
      </c>
      <c r="B31" s="24">
        <v>16900</v>
      </c>
      <c r="C31" s="24">
        <f>16900-2000</f>
        <v>14900</v>
      </c>
      <c r="D31" s="15">
        <f t="shared" si="1"/>
        <v>-2000</v>
      </c>
    </row>
    <row r="32" spans="1:4" ht="16.5" customHeight="1">
      <c r="A32" s="30" t="s">
        <v>338</v>
      </c>
      <c r="B32" s="24">
        <v>13000</v>
      </c>
      <c r="C32" s="24">
        <v>13000</v>
      </c>
      <c r="D32" s="15">
        <f t="shared" si="1"/>
        <v>0</v>
      </c>
    </row>
    <row r="33" spans="1:4" ht="16.5" customHeight="1">
      <c r="A33" s="30" t="s">
        <v>339</v>
      </c>
      <c r="B33" s="24">
        <f>SUM(B34:B36)</f>
        <v>25900</v>
      </c>
      <c r="C33" s="24">
        <f>SUM(C34:C36)</f>
        <v>25900</v>
      </c>
      <c r="D33" s="15">
        <f t="shared" si="1"/>
        <v>0</v>
      </c>
    </row>
    <row r="34" spans="1:4" ht="16.5" customHeight="1">
      <c r="A34" s="31" t="s">
        <v>340</v>
      </c>
      <c r="B34" s="24"/>
      <c r="C34" s="24"/>
      <c r="D34" s="15">
        <f t="shared" si="1"/>
        <v>0</v>
      </c>
    </row>
    <row r="35" spans="1:4" ht="16.5" customHeight="1">
      <c r="A35" s="33" t="s">
        <v>341</v>
      </c>
      <c r="B35" s="24"/>
      <c r="C35" s="24"/>
      <c r="D35" s="15">
        <f t="shared" si="1"/>
        <v>0</v>
      </c>
    </row>
    <row r="36" spans="1:4" ht="16.5" customHeight="1">
      <c r="A36" s="33" t="s">
        <v>342</v>
      </c>
      <c r="B36" s="24">
        <v>25900</v>
      </c>
      <c r="C36" s="24">
        <v>25900</v>
      </c>
      <c r="D36" s="15">
        <f t="shared" si="1"/>
        <v>0</v>
      </c>
    </row>
    <row r="37" spans="1:4" ht="16.5" customHeight="1">
      <c r="A37" s="30" t="s">
        <v>343</v>
      </c>
      <c r="B37" s="24">
        <v>3300</v>
      </c>
      <c r="C37" s="24">
        <v>3300</v>
      </c>
      <c r="D37" s="15">
        <f t="shared" si="1"/>
        <v>0</v>
      </c>
    </row>
    <row r="38" spans="1:4" ht="16.5" customHeight="1">
      <c r="A38" s="30" t="s">
        <v>344</v>
      </c>
      <c r="B38" s="24">
        <v>500</v>
      </c>
      <c r="C38" s="24">
        <v>500</v>
      </c>
      <c r="D38" s="15">
        <f t="shared" si="1"/>
        <v>0</v>
      </c>
    </row>
  </sheetData>
  <mergeCells count="2">
    <mergeCell ref="A1:D1"/>
    <mergeCell ref="A2:D2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1"/>
  <sheetViews>
    <sheetView showZeros="0" topLeftCell="B1" workbookViewId="0">
      <pane ySplit="5" topLeftCell="A6" activePane="bottomLeft" state="frozen"/>
      <selection activeCell="G21" sqref="G21"/>
      <selection pane="bottomLeft" activeCell="D211" sqref="D211"/>
    </sheetView>
  </sheetViews>
  <sheetFormatPr defaultColWidth="9" defaultRowHeight="16.5" customHeight="1"/>
  <cols>
    <col min="1" max="1" width="7.125" hidden="1" customWidth="1"/>
    <col min="2" max="2" width="34.75" customWidth="1"/>
    <col min="3" max="3" width="13.375" customWidth="1"/>
    <col min="4" max="4" width="12.625" bestFit="1" customWidth="1"/>
    <col min="5" max="5" width="11.875" customWidth="1"/>
    <col min="6" max="6" width="15" bestFit="1" customWidth="1"/>
    <col min="7" max="13" width="7.5" customWidth="1"/>
    <col min="14" max="14" width="17.75" customWidth="1"/>
    <col min="15" max="16" width="10.875" customWidth="1"/>
    <col min="17" max="17" width="10.875" style="37" customWidth="1"/>
  </cols>
  <sheetData>
    <row r="1" spans="1:19" s="3" customFormat="1" ht="23.25" customHeight="1">
      <c r="B1" s="102"/>
      <c r="C1" s="102"/>
      <c r="D1" s="102"/>
      <c r="E1" s="102"/>
      <c r="Q1" s="40"/>
    </row>
    <row r="2" spans="1:19" s="3" customFormat="1" ht="23.25" customHeight="1">
      <c r="B2" s="102" t="s">
        <v>28</v>
      </c>
      <c r="C2" s="102"/>
      <c r="D2" s="102"/>
      <c r="E2" s="102"/>
      <c r="Q2" s="40"/>
    </row>
    <row r="3" spans="1:19" s="3" customFormat="1" ht="23.25" customHeight="1">
      <c r="B3" s="58"/>
      <c r="C3" s="58"/>
      <c r="D3" s="58"/>
      <c r="E3" s="58"/>
      <c r="Q3" s="40"/>
    </row>
    <row r="4" spans="1:19" s="2" customFormat="1" ht="16.5" customHeight="1">
      <c r="C4" s="5"/>
      <c r="D4" s="103" t="s">
        <v>348</v>
      </c>
      <c r="E4" s="103"/>
      <c r="Q4" s="23"/>
    </row>
    <row r="5" spans="1:19" s="42" customFormat="1" ht="16.5" customHeight="1">
      <c r="A5" s="26"/>
      <c r="B5" s="17" t="s">
        <v>8</v>
      </c>
      <c r="C5" s="22" t="s">
        <v>346</v>
      </c>
      <c r="D5" s="43" t="s">
        <v>328</v>
      </c>
      <c r="E5" s="43" t="s">
        <v>329</v>
      </c>
      <c r="F5" s="21"/>
      <c r="G5" s="21"/>
      <c r="H5" s="21"/>
      <c r="I5" s="21"/>
      <c r="J5" s="21"/>
      <c r="K5" s="21"/>
      <c r="L5" s="20"/>
      <c r="M5" s="20"/>
      <c r="N5" s="43"/>
      <c r="O5" s="43" t="s">
        <v>329</v>
      </c>
      <c r="P5" s="21"/>
      <c r="Q5" s="39"/>
      <c r="R5" s="42" t="s">
        <v>347</v>
      </c>
    </row>
    <row r="6" spans="1:19" s="4" customFormat="1" ht="16.5" customHeight="1">
      <c r="A6" s="35"/>
      <c r="B6" s="59" t="s">
        <v>467</v>
      </c>
      <c r="C6" s="34">
        <f>C7+C34+C37+C40+C52+C63+C74+C81+C103+C117+C133+C140+C149+C156+C164+C168+C174+C184+C188+C192+C197+C205+C206+C209+C211</f>
        <v>833149</v>
      </c>
      <c r="D6" s="34">
        <f>D7+D34+D37+D40+D52+D63+D74+D81+D103+D117+D133+D140+D149+D156+D164+D168+D174+D184+D188+D192+D197+D205+D206+D209+D211</f>
        <v>833043</v>
      </c>
      <c r="E6" s="34">
        <f>E7+E34+E37+E40+E52+E63+E74+E81+E103+E117+E133+E140+E149+E156+E164+E168+E174+E184+E188+E192+E197+E205+E206+E209+E211</f>
        <v>-106</v>
      </c>
      <c r="F6" s="83" t="s">
        <v>471</v>
      </c>
      <c r="G6" s="16"/>
      <c r="H6" s="16"/>
      <c r="I6" s="16"/>
      <c r="J6" s="16"/>
      <c r="K6" s="16"/>
      <c r="L6" s="16"/>
      <c r="M6"/>
      <c r="N6"/>
      <c r="O6" s="34">
        <f t="shared" ref="O6:R6" si="0">O7+O34+O37+O40+O52+O63+O74+O81+O103+O117+O133+O140+O149+O156+O164+O168+O174+O184+O188+O192+O197+O205+O206+O209+O211</f>
        <v>54183</v>
      </c>
      <c r="P6" s="34">
        <f t="shared" ref="P6" si="1">P7+P34+P37+P40+P52+P63+P74+P81+P103+P117+P133+P140+P149+P156+P164+P168+P174+P184+P188+P192+P197+P205+P206+P209+P211</f>
        <v>-6167</v>
      </c>
      <c r="Q6" s="38">
        <f t="shared" ref="Q6" si="2">Q7+Q34+Q37+Q40+Q52+Q63+Q74+Q81+Q103+Q117+Q133+Q140+Q149+Q156+Q164+Q168+Q174+Q184+Q188+Q192+Q197+Q205+Q206+Q209+Q211</f>
        <v>-44665</v>
      </c>
      <c r="R6" s="34">
        <f t="shared" si="0"/>
        <v>0</v>
      </c>
      <c r="S6" s="34">
        <f>S7+S34+S37+S40+S52+S63+S74+S81+S103+S117+S133+S140+S149+S156+S164+S168+S174+S184+S188+S192+S197+S205+S206+S209+S211</f>
        <v>0</v>
      </c>
    </row>
    <row r="7" spans="1:19" ht="16.5" customHeight="1">
      <c r="A7" s="1">
        <v>105576</v>
      </c>
      <c r="B7" s="19" t="s">
        <v>29</v>
      </c>
      <c r="C7" s="18">
        <f t="shared" ref="C7" si="3">SUM(C8:C33)</f>
        <v>67639</v>
      </c>
      <c r="D7" s="18">
        <f t="shared" ref="D7" si="4">SUM(D8:D33)</f>
        <v>68119</v>
      </c>
      <c r="E7" s="18">
        <f t="shared" ref="E7:E70" si="5">SUM(D7-C7)</f>
        <v>480</v>
      </c>
      <c r="F7" s="83" t="s">
        <v>472</v>
      </c>
      <c r="G7" s="16"/>
      <c r="H7" s="16"/>
      <c r="I7" s="16"/>
      <c r="J7" s="16"/>
      <c r="K7" s="16"/>
      <c r="L7" s="16"/>
      <c r="N7">
        <f t="shared" ref="N7:N70" si="6">SUM(D7:E7)</f>
        <v>68599</v>
      </c>
      <c r="O7">
        <f>SUM(O8:O33)</f>
        <v>4584</v>
      </c>
      <c r="P7">
        <f t="shared" ref="P7:Q7" si="7">SUM(P8:P33)</f>
        <v>0</v>
      </c>
      <c r="Q7" s="37">
        <f t="shared" si="7"/>
        <v>-4780</v>
      </c>
    </row>
    <row r="8" spans="1:19" ht="16.5" customHeight="1">
      <c r="A8" s="1">
        <v>105577</v>
      </c>
      <c r="B8" s="19" t="s">
        <v>157</v>
      </c>
      <c r="C8" s="28">
        <v>1203</v>
      </c>
      <c r="D8" s="28">
        <f>380+1203</f>
        <v>1583</v>
      </c>
      <c r="E8" s="18">
        <f t="shared" si="5"/>
        <v>380</v>
      </c>
      <c r="F8" s="16"/>
      <c r="G8" s="16"/>
      <c r="H8" s="16"/>
      <c r="I8" s="16"/>
      <c r="J8" s="16"/>
      <c r="K8" s="16"/>
      <c r="L8" s="16"/>
      <c r="N8">
        <f t="shared" si="6"/>
        <v>1963</v>
      </c>
      <c r="O8">
        <v>380</v>
      </c>
    </row>
    <row r="9" spans="1:19" ht="16.5" customHeight="1">
      <c r="A9" s="1">
        <v>105578</v>
      </c>
      <c r="B9" s="19" t="s">
        <v>158</v>
      </c>
      <c r="C9" s="28">
        <v>899</v>
      </c>
      <c r="D9" s="28">
        <v>899</v>
      </c>
      <c r="E9" s="18">
        <f t="shared" si="5"/>
        <v>0</v>
      </c>
      <c r="F9" s="16"/>
      <c r="G9" s="16"/>
      <c r="H9" s="16"/>
      <c r="I9" s="16"/>
      <c r="J9" s="16"/>
      <c r="K9" s="16"/>
      <c r="L9" s="16"/>
      <c r="N9">
        <f t="shared" si="6"/>
        <v>899</v>
      </c>
    </row>
    <row r="10" spans="1:19" ht="16.5" customHeight="1">
      <c r="A10" s="1">
        <v>105579</v>
      </c>
      <c r="B10" s="19" t="s">
        <v>159</v>
      </c>
      <c r="C10" s="28">
        <v>18747</v>
      </c>
      <c r="D10" s="28">
        <v>18747</v>
      </c>
      <c r="E10" s="18">
        <f t="shared" si="5"/>
        <v>0</v>
      </c>
      <c r="F10" s="16"/>
      <c r="G10" s="16"/>
      <c r="H10" s="16"/>
      <c r="I10" s="16"/>
      <c r="J10" s="16"/>
      <c r="K10" s="16"/>
      <c r="L10" s="16"/>
      <c r="N10">
        <f t="shared" si="6"/>
        <v>18747</v>
      </c>
      <c r="O10">
        <f>530+220+214</f>
        <v>964</v>
      </c>
      <c r="Q10" s="37">
        <v>-1000</v>
      </c>
    </row>
    <row r="11" spans="1:19" ht="16.5" customHeight="1">
      <c r="A11" s="1">
        <v>105580</v>
      </c>
      <c r="B11" s="19" t="s">
        <v>160</v>
      </c>
      <c r="C11" s="28">
        <v>958</v>
      </c>
      <c r="D11" s="28">
        <v>958</v>
      </c>
      <c r="E11" s="18">
        <f t="shared" si="5"/>
        <v>0</v>
      </c>
      <c r="F11" s="16"/>
      <c r="G11" s="16"/>
      <c r="H11" s="16"/>
      <c r="I11" s="16"/>
      <c r="J11" s="16"/>
      <c r="K11" s="16"/>
      <c r="L11" s="16"/>
      <c r="N11">
        <f t="shared" si="6"/>
        <v>958</v>
      </c>
    </row>
    <row r="12" spans="1:19" ht="16.5" customHeight="1">
      <c r="A12" s="1">
        <v>105581</v>
      </c>
      <c r="B12" s="19" t="s">
        <v>161</v>
      </c>
      <c r="C12" s="28">
        <v>714</v>
      </c>
      <c r="D12" s="28">
        <v>714</v>
      </c>
      <c r="E12" s="18">
        <f t="shared" si="5"/>
        <v>0</v>
      </c>
      <c r="F12" s="16"/>
      <c r="G12" s="16"/>
      <c r="H12" s="16"/>
      <c r="I12" s="16"/>
      <c r="J12" s="16"/>
      <c r="K12" s="16"/>
      <c r="L12" s="16"/>
      <c r="N12">
        <f t="shared" si="6"/>
        <v>714</v>
      </c>
    </row>
    <row r="13" spans="1:19" ht="16.5" customHeight="1">
      <c r="A13" s="1">
        <v>105582</v>
      </c>
      <c r="B13" s="19" t="s">
        <v>162</v>
      </c>
      <c r="C13" s="28">
        <v>9075</v>
      </c>
      <c r="D13" s="28">
        <v>9075</v>
      </c>
      <c r="E13" s="18">
        <f t="shared" si="5"/>
        <v>0</v>
      </c>
      <c r="F13" s="16"/>
      <c r="G13" s="16"/>
      <c r="H13" s="16"/>
      <c r="I13" s="16"/>
      <c r="J13" s="16"/>
      <c r="K13" s="16"/>
      <c r="L13" s="16"/>
      <c r="N13">
        <f t="shared" si="6"/>
        <v>9075</v>
      </c>
    </row>
    <row r="14" spans="1:19" ht="16.5" customHeight="1">
      <c r="A14" s="1">
        <v>105583</v>
      </c>
      <c r="B14" s="19" t="s">
        <v>163</v>
      </c>
      <c r="C14" s="28">
        <v>7273</v>
      </c>
      <c r="D14" s="28">
        <v>7273</v>
      </c>
      <c r="E14" s="18">
        <f t="shared" si="5"/>
        <v>0</v>
      </c>
      <c r="F14" s="16"/>
      <c r="G14" s="16"/>
      <c r="H14" s="16"/>
      <c r="I14" s="16"/>
      <c r="J14" s="16"/>
      <c r="K14" s="16"/>
      <c r="L14" s="16"/>
      <c r="N14">
        <f t="shared" si="6"/>
        <v>7273</v>
      </c>
    </row>
    <row r="15" spans="1:19" ht="16.5" customHeight="1">
      <c r="A15" s="1">
        <v>105584</v>
      </c>
      <c r="B15" s="19" t="s">
        <v>164</v>
      </c>
      <c r="C15" s="28">
        <v>1563</v>
      </c>
      <c r="D15" s="28">
        <v>1563</v>
      </c>
      <c r="E15" s="18">
        <f t="shared" si="5"/>
        <v>0</v>
      </c>
      <c r="F15" s="16"/>
      <c r="G15" s="16"/>
      <c r="H15" s="16"/>
      <c r="I15" s="16"/>
      <c r="J15" s="16"/>
      <c r="K15" s="16"/>
      <c r="L15" s="16"/>
      <c r="N15">
        <f t="shared" si="6"/>
        <v>1563</v>
      </c>
      <c r="O15">
        <v>70</v>
      </c>
    </row>
    <row r="16" spans="1:19" ht="16.5" customHeight="1">
      <c r="A16" s="1">
        <v>105585</v>
      </c>
      <c r="B16" s="19" t="s">
        <v>165</v>
      </c>
      <c r="C16" s="28">
        <v>0</v>
      </c>
      <c r="D16" s="28">
        <v>0</v>
      </c>
      <c r="E16" s="18">
        <f t="shared" si="5"/>
        <v>0</v>
      </c>
      <c r="F16" s="16"/>
      <c r="G16" s="16"/>
      <c r="H16" s="16"/>
      <c r="I16" s="16"/>
      <c r="J16" s="16"/>
      <c r="K16" s="16"/>
      <c r="L16" s="16"/>
      <c r="N16">
        <f t="shared" si="6"/>
        <v>0</v>
      </c>
    </row>
    <row r="17" spans="1:17" ht="16.5" customHeight="1">
      <c r="A17" s="1">
        <v>105586</v>
      </c>
      <c r="B17" s="19" t="s">
        <v>166</v>
      </c>
      <c r="C17" s="28">
        <v>2104</v>
      </c>
      <c r="D17" s="28">
        <v>2104</v>
      </c>
      <c r="E17" s="18">
        <f t="shared" si="5"/>
        <v>0</v>
      </c>
      <c r="F17" s="16"/>
      <c r="G17" s="16"/>
      <c r="H17" s="16"/>
      <c r="I17" s="16"/>
      <c r="J17" s="16"/>
      <c r="K17" s="16"/>
      <c r="L17" s="16"/>
      <c r="N17">
        <f t="shared" si="6"/>
        <v>2104</v>
      </c>
    </row>
    <row r="18" spans="1:17" ht="16.5" customHeight="1">
      <c r="A18" s="1">
        <v>105587</v>
      </c>
      <c r="B18" s="19" t="s">
        <v>167</v>
      </c>
      <c r="C18" s="28">
        <v>1907</v>
      </c>
      <c r="D18" s="28">
        <v>1907</v>
      </c>
      <c r="E18" s="18">
        <f t="shared" si="5"/>
        <v>0</v>
      </c>
      <c r="F18" s="16"/>
      <c r="G18" s="16"/>
      <c r="H18" s="16"/>
      <c r="I18" s="16"/>
      <c r="J18" s="16"/>
      <c r="K18" s="16"/>
      <c r="L18" s="16"/>
      <c r="N18">
        <f t="shared" si="6"/>
        <v>1907</v>
      </c>
      <c r="O18">
        <v>700</v>
      </c>
    </row>
    <row r="19" spans="1:17" ht="16.5" customHeight="1">
      <c r="A19" s="1">
        <v>105588</v>
      </c>
      <c r="B19" s="19" t="s">
        <v>168</v>
      </c>
      <c r="C19" s="28">
        <v>45</v>
      </c>
      <c r="D19" s="28">
        <v>45</v>
      </c>
      <c r="E19" s="18">
        <f t="shared" si="5"/>
        <v>0</v>
      </c>
      <c r="F19" s="16"/>
      <c r="G19" s="16"/>
      <c r="H19" s="16"/>
      <c r="I19" s="16"/>
      <c r="J19" s="16"/>
      <c r="K19" s="16"/>
      <c r="L19" s="16"/>
      <c r="N19">
        <f t="shared" si="6"/>
        <v>45</v>
      </c>
    </row>
    <row r="20" spans="1:17" ht="16.5" customHeight="1">
      <c r="A20" s="1">
        <v>105589</v>
      </c>
      <c r="B20" s="19" t="s">
        <v>169</v>
      </c>
      <c r="C20" s="28">
        <v>28</v>
      </c>
      <c r="D20" s="28">
        <v>28</v>
      </c>
      <c r="E20" s="18">
        <f t="shared" si="5"/>
        <v>0</v>
      </c>
      <c r="F20" s="16"/>
      <c r="G20" s="16"/>
      <c r="H20" s="16"/>
      <c r="I20" s="16"/>
      <c r="J20" s="16"/>
      <c r="K20" s="16"/>
      <c r="L20" s="16"/>
      <c r="N20">
        <f t="shared" si="6"/>
        <v>28</v>
      </c>
    </row>
    <row r="21" spans="1:17" ht="16.5" customHeight="1">
      <c r="A21" s="1">
        <v>105590</v>
      </c>
      <c r="B21" s="19" t="s">
        <v>170</v>
      </c>
      <c r="C21" s="28">
        <v>0</v>
      </c>
      <c r="D21" s="28">
        <v>0</v>
      </c>
      <c r="E21" s="18">
        <f t="shared" si="5"/>
        <v>0</v>
      </c>
      <c r="F21" s="16"/>
      <c r="G21" s="16"/>
      <c r="H21" s="16"/>
      <c r="I21" s="16">
        <v>838928</v>
      </c>
      <c r="J21" s="16"/>
      <c r="K21" s="16"/>
      <c r="L21" s="16"/>
      <c r="N21">
        <f t="shared" si="6"/>
        <v>0</v>
      </c>
    </row>
    <row r="22" spans="1:17" ht="16.5" customHeight="1">
      <c r="A22" s="1">
        <v>105591</v>
      </c>
      <c r="B22" s="19" t="s">
        <v>171</v>
      </c>
      <c r="C22" s="28">
        <v>349</v>
      </c>
      <c r="D22" s="28">
        <f>100+349</f>
        <v>449</v>
      </c>
      <c r="E22" s="18">
        <f t="shared" si="5"/>
        <v>100</v>
      </c>
      <c r="F22" s="16"/>
      <c r="G22" s="16"/>
      <c r="H22" s="16"/>
      <c r="I22" s="16"/>
      <c r="J22" s="16"/>
      <c r="K22" s="16"/>
      <c r="L22" s="16"/>
      <c r="N22">
        <f t="shared" si="6"/>
        <v>549</v>
      </c>
    </row>
    <row r="23" spans="1:17" ht="16.5" customHeight="1">
      <c r="A23" s="1">
        <v>105592</v>
      </c>
      <c r="B23" s="19" t="s">
        <v>172</v>
      </c>
      <c r="C23" s="28">
        <v>524</v>
      </c>
      <c r="D23" s="28">
        <v>524</v>
      </c>
      <c r="E23" s="18">
        <f t="shared" si="5"/>
        <v>0</v>
      </c>
      <c r="F23" s="16"/>
      <c r="G23" s="16"/>
      <c r="H23" s="16"/>
      <c r="I23" s="16"/>
      <c r="J23" s="16"/>
      <c r="K23" s="16"/>
      <c r="L23" s="16"/>
      <c r="N23">
        <f t="shared" si="6"/>
        <v>524</v>
      </c>
    </row>
    <row r="24" spans="1:17" ht="16.5" customHeight="1">
      <c r="A24" s="1">
        <v>105593</v>
      </c>
      <c r="B24" s="19" t="s">
        <v>173</v>
      </c>
      <c r="C24" s="28">
        <v>489</v>
      </c>
      <c r="D24" s="28">
        <v>489</v>
      </c>
      <c r="E24" s="18">
        <f t="shared" si="5"/>
        <v>0</v>
      </c>
      <c r="F24" s="16"/>
      <c r="G24" s="16"/>
      <c r="H24" s="16"/>
      <c r="I24" s="16"/>
      <c r="J24" s="16"/>
      <c r="K24" s="16"/>
      <c r="L24" s="16"/>
      <c r="N24">
        <f t="shared" si="6"/>
        <v>489</v>
      </c>
    </row>
    <row r="25" spans="1:17" ht="16.5" customHeight="1">
      <c r="A25" s="1">
        <v>105594</v>
      </c>
      <c r="B25" s="19" t="s">
        <v>174</v>
      </c>
      <c r="C25" s="28">
        <v>6029</v>
      </c>
      <c r="D25" s="28">
        <v>6029</v>
      </c>
      <c r="E25" s="18">
        <f t="shared" si="5"/>
        <v>0</v>
      </c>
      <c r="F25" s="16"/>
      <c r="G25" s="16"/>
      <c r="H25" s="16"/>
      <c r="I25" s="16"/>
      <c r="J25" s="16"/>
      <c r="K25" s="16"/>
      <c r="L25" s="16"/>
      <c r="N25">
        <f t="shared" si="6"/>
        <v>6029</v>
      </c>
      <c r="O25">
        <f>107+103+800+160</f>
        <v>1170</v>
      </c>
      <c r="Q25" s="37">
        <v>-1000</v>
      </c>
    </row>
    <row r="26" spans="1:17" ht="16.5" customHeight="1">
      <c r="A26" s="1">
        <v>105595</v>
      </c>
      <c r="B26" s="19" t="s">
        <v>175</v>
      </c>
      <c r="C26" s="28">
        <v>2601</v>
      </c>
      <c r="D26" s="28">
        <v>2601</v>
      </c>
      <c r="E26" s="18">
        <f t="shared" si="5"/>
        <v>0</v>
      </c>
      <c r="F26" s="16"/>
      <c r="G26" s="16"/>
      <c r="H26" s="16"/>
      <c r="I26" s="16"/>
      <c r="J26" s="16"/>
      <c r="K26" s="16"/>
      <c r="L26" s="16"/>
      <c r="N26">
        <f t="shared" si="6"/>
        <v>2601</v>
      </c>
      <c r="O26">
        <v>500</v>
      </c>
    </row>
    <row r="27" spans="1:17" ht="16.5" customHeight="1">
      <c r="A27" s="1">
        <v>105596</v>
      </c>
      <c r="B27" s="19" t="s">
        <v>176</v>
      </c>
      <c r="C27" s="28">
        <v>791</v>
      </c>
      <c r="D27" s="28">
        <v>791</v>
      </c>
      <c r="E27" s="18">
        <f t="shared" si="5"/>
        <v>0</v>
      </c>
      <c r="F27" s="16"/>
      <c r="G27" s="16"/>
      <c r="H27" s="16"/>
      <c r="I27" s="16"/>
      <c r="J27" s="16"/>
      <c r="K27" s="16"/>
      <c r="L27" s="16"/>
      <c r="N27">
        <f t="shared" si="6"/>
        <v>791</v>
      </c>
    </row>
    <row r="28" spans="1:17" ht="16.5" customHeight="1">
      <c r="A28" s="1">
        <v>105597</v>
      </c>
      <c r="B28" s="19" t="s">
        <v>177</v>
      </c>
      <c r="C28" s="28">
        <v>470</v>
      </c>
      <c r="D28" s="28">
        <v>470</v>
      </c>
      <c r="E28" s="18">
        <f t="shared" si="5"/>
        <v>0</v>
      </c>
      <c r="F28" s="16"/>
      <c r="G28" s="16"/>
      <c r="H28" s="16"/>
      <c r="I28" s="16"/>
      <c r="J28" s="16"/>
      <c r="K28" s="16"/>
      <c r="L28" s="16"/>
      <c r="N28">
        <f t="shared" si="6"/>
        <v>470</v>
      </c>
    </row>
    <row r="29" spans="1:17" ht="16.5" customHeight="1">
      <c r="A29" s="1">
        <v>105598</v>
      </c>
      <c r="B29" s="19" t="s">
        <v>178</v>
      </c>
      <c r="C29" s="28">
        <v>119</v>
      </c>
      <c r="D29" s="28">
        <v>119</v>
      </c>
      <c r="E29" s="18">
        <f t="shared" si="5"/>
        <v>0</v>
      </c>
      <c r="F29" s="16"/>
      <c r="G29" s="16"/>
      <c r="H29" s="16"/>
      <c r="I29" s="16"/>
      <c r="J29" s="16"/>
      <c r="K29" s="16"/>
      <c r="L29" s="16"/>
      <c r="N29">
        <f t="shared" si="6"/>
        <v>119</v>
      </c>
    </row>
    <row r="30" spans="1:17" ht="16.5" customHeight="1">
      <c r="A30" s="1">
        <v>105599</v>
      </c>
      <c r="B30" s="19" t="s">
        <v>179</v>
      </c>
      <c r="C30" s="28">
        <v>4353</v>
      </c>
      <c r="D30" s="28">
        <v>4353</v>
      </c>
      <c r="E30" s="18">
        <f t="shared" si="5"/>
        <v>0</v>
      </c>
      <c r="F30" s="16"/>
      <c r="G30" s="16"/>
      <c r="H30" s="16"/>
      <c r="I30" s="16"/>
      <c r="J30" s="16"/>
      <c r="K30" s="16"/>
      <c r="L30" s="16"/>
      <c r="N30">
        <f t="shared" si="6"/>
        <v>4353</v>
      </c>
      <c r="O30">
        <v>800</v>
      </c>
      <c r="Q30" s="37">
        <v>-2000</v>
      </c>
    </row>
    <row r="31" spans="1:17" ht="16.5" customHeight="1">
      <c r="A31" s="1">
        <v>105600</v>
      </c>
      <c r="B31" s="19" t="s">
        <v>180</v>
      </c>
      <c r="C31" s="28">
        <v>0</v>
      </c>
      <c r="D31" s="28">
        <v>0</v>
      </c>
      <c r="E31" s="18">
        <f t="shared" si="5"/>
        <v>0</v>
      </c>
      <c r="F31" s="16"/>
      <c r="G31" s="16"/>
      <c r="H31" s="16"/>
      <c r="I31" s="16"/>
      <c r="J31" s="16"/>
      <c r="K31" s="16"/>
      <c r="L31" s="16"/>
      <c r="N31">
        <f t="shared" si="6"/>
        <v>0</v>
      </c>
    </row>
    <row r="32" spans="1:17" ht="16.5" customHeight="1">
      <c r="A32" s="1">
        <v>105601</v>
      </c>
      <c r="B32" s="19" t="s">
        <v>181</v>
      </c>
      <c r="C32" s="28">
        <v>6525</v>
      </c>
      <c r="D32" s="28">
        <v>6525</v>
      </c>
      <c r="E32" s="18">
        <f t="shared" si="5"/>
        <v>0</v>
      </c>
      <c r="F32" s="16"/>
      <c r="G32" s="16"/>
      <c r="H32" s="16"/>
      <c r="I32" s="16"/>
      <c r="J32" s="16"/>
      <c r="K32" s="16"/>
      <c r="L32" s="16"/>
      <c r="N32">
        <f t="shared" si="6"/>
        <v>6525</v>
      </c>
      <c r="Q32" s="37">
        <v>-780</v>
      </c>
    </row>
    <row r="33" spans="1:15" ht="16.5" customHeight="1">
      <c r="A33" s="1">
        <v>105602</v>
      </c>
      <c r="B33" s="19" t="s">
        <v>182</v>
      </c>
      <c r="C33" s="28">
        <v>873</v>
      </c>
      <c r="D33" s="28">
        <v>873</v>
      </c>
      <c r="E33" s="18">
        <f t="shared" si="5"/>
        <v>0</v>
      </c>
      <c r="F33" s="16"/>
      <c r="G33" s="16"/>
      <c r="H33" s="16"/>
      <c r="I33" s="16"/>
      <c r="J33" s="16"/>
      <c r="K33" s="16"/>
      <c r="L33" s="16"/>
      <c r="N33">
        <f t="shared" si="6"/>
        <v>873</v>
      </c>
    </row>
    <row r="34" spans="1:15" ht="16.5" customHeight="1">
      <c r="A34" s="1">
        <v>105603</v>
      </c>
      <c r="B34" s="19" t="s">
        <v>30</v>
      </c>
      <c r="C34" s="28">
        <v>0</v>
      </c>
      <c r="D34" s="28">
        <v>0</v>
      </c>
      <c r="E34" s="18">
        <f t="shared" si="5"/>
        <v>0</v>
      </c>
      <c r="F34" s="16"/>
      <c r="G34" s="16"/>
      <c r="H34" s="16"/>
      <c r="I34" s="16"/>
      <c r="J34" s="16"/>
      <c r="K34" s="16"/>
      <c r="L34" s="16"/>
      <c r="N34">
        <f t="shared" si="6"/>
        <v>0</v>
      </c>
    </row>
    <row r="35" spans="1:15" ht="16.5" customHeight="1">
      <c r="A35" s="1">
        <v>105604</v>
      </c>
      <c r="B35" s="19" t="s">
        <v>183</v>
      </c>
      <c r="C35" s="28">
        <v>0</v>
      </c>
      <c r="D35" s="28">
        <v>0</v>
      </c>
      <c r="E35" s="18">
        <f t="shared" si="5"/>
        <v>0</v>
      </c>
      <c r="F35" s="16"/>
      <c r="G35" s="16"/>
      <c r="H35" s="16"/>
      <c r="I35" s="16"/>
      <c r="J35" s="16"/>
      <c r="K35" s="16"/>
      <c r="L35" s="16"/>
      <c r="N35">
        <f t="shared" si="6"/>
        <v>0</v>
      </c>
    </row>
    <row r="36" spans="1:15" ht="16.5" customHeight="1">
      <c r="A36" s="1">
        <v>105605</v>
      </c>
      <c r="B36" s="19" t="s">
        <v>184</v>
      </c>
      <c r="C36" s="28">
        <v>0</v>
      </c>
      <c r="D36" s="28">
        <v>0</v>
      </c>
      <c r="E36" s="18">
        <f t="shared" si="5"/>
        <v>0</v>
      </c>
      <c r="F36" s="16"/>
      <c r="G36" s="16"/>
      <c r="H36" s="16"/>
      <c r="I36" s="16"/>
      <c r="J36" s="16"/>
      <c r="K36" s="16"/>
      <c r="L36" s="16"/>
      <c r="N36">
        <f t="shared" si="6"/>
        <v>0</v>
      </c>
    </row>
    <row r="37" spans="1:15" ht="16.5" customHeight="1">
      <c r="A37" s="1">
        <v>105606</v>
      </c>
      <c r="B37" s="19" t="s">
        <v>31</v>
      </c>
      <c r="C37" s="28">
        <v>0</v>
      </c>
      <c r="D37" s="28">
        <v>0</v>
      </c>
      <c r="E37" s="18">
        <f t="shared" si="5"/>
        <v>0</v>
      </c>
      <c r="F37" s="16"/>
      <c r="G37" s="16"/>
      <c r="H37" s="16"/>
      <c r="I37" s="16"/>
      <c r="J37" s="16"/>
      <c r="K37" s="16"/>
      <c r="L37" s="16"/>
      <c r="N37">
        <f t="shared" si="6"/>
        <v>0</v>
      </c>
    </row>
    <row r="38" spans="1:15" ht="16.5" customHeight="1">
      <c r="A38" s="1">
        <v>105607</v>
      </c>
      <c r="B38" s="19" t="s">
        <v>185</v>
      </c>
      <c r="C38" s="28">
        <v>0</v>
      </c>
      <c r="D38" s="28">
        <v>0</v>
      </c>
      <c r="E38" s="18">
        <f t="shared" si="5"/>
        <v>0</v>
      </c>
      <c r="F38" s="16"/>
      <c r="G38" s="16"/>
      <c r="H38" s="16"/>
      <c r="I38" s="16"/>
      <c r="J38" s="16"/>
      <c r="K38" s="16"/>
      <c r="L38" s="16"/>
      <c r="N38">
        <f t="shared" si="6"/>
        <v>0</v>
      </c>
    </row>
    <row r="39" spans="1:15" ht="16.5" customHeight="1">
      <c r="A39" s="1">
        <v>105608</v>
      </c>
      <c r="B39" s="19" t="s">
        <v>186</v>
      </c>
      <c r="C39" s="28">
        <v>0</v>
      </c>
      <c r="D39" s="28">
        <v>0</v>
      </c>
      <c r="E39" s="18">
        <f t="shared" si="5"/>
        <v>0</v>
      </c>
      <c r="F39" s="16"/>
      <c r="G39" s="16"/>
      <c r="H39" s="16"/>
      <c r="I39" s="16"/>
      <c r="J39" s="16"/>
      <c r="K39" s="16"/>
      <c r="L39" s="16"/>
      <c r="N39">
        <f t="shared" si="6"/>
        <v>0</v>
      </c>
    </row>
    <row r="40" spans="1:15" ht="16.5" customHeight="1">
      <c r="A40" s="1">
        <v>105609</v>
      </c>
      <c r="B40" s="19" t="s">
        <v>187</v>
      </c>
      <c r="C40" s="18">
        <f t="shared" ref="C40" si="8">SUM(C41:C51)</f>
        <v>25793</v>
      </c>
      <c r="D40" s="18">
        <f t="shared" ref="D40" si="9">SUM(D41:D51)</f>
        <v>25793</v>
      </c>
      <c r="E40" s="18">
        <f t="shared" si="5"/>
        <v>0</v>
      </c>
      <c r="F40" s="16"/>
      <c r="G40" s="16"/>
      <c r="H40" s="16"/>
      <c r="I40" s="16"/>
      <c r="J40" s="16"/>
      <c r="K40" s="16"/>
      <c r="L40" s="16"/>
      <c r="N40">
        <f t="shared" si="6"/>
        <v>25793</v>
      </c>
      <c r="O40">
        <f>SUM(O41:O51)</f>
        <v>1610</v>
      </c>
    </row>
    <row r="41" spans="1:15" ht="16.5" customHeight="1">
      <c r="A41" s="1">
        <v>105610</v>
      </c>
      <c r="B41" s="19" t="s">
        <v>188</v>
      </c>
      <c r="C41" s="28">
        <v>438</v>
      </c>
      <c r="D41" s="28">
        <v>438</v>
      </c>
      <c r="E41" s="18">
        <f t="shared" si="5"/>
        <v>0</v>
      </c>
      <c r="F41" s="16"/>
      <c r="G41" s="16"/>
      <c r="H41" s="16"/>
      <c r="I41" s="16"/>
      <c r="J41" s="16"/>
      <c r="K41" s="16"/>
      <c r="L41" s="16"/>
      <c r="N41">
        <f t="shared" si="6"/>
        <v>438</v>
      </c>
      <c r="O41">
        <v>800</v>
      </c>
    </row>
    <row r="42" spans="1:15" ht="16.5" customHeight="1">
      <c r="A42" s="1">
        <v>105611</v>
      </c>
      <c r="B42" s="19" t="s">
        <v>189</v>
      </c>
      <c r="C42" s="28">
        <v>23623</v>
      </c>
      <c r="D42" s="28">
        <v>23623</v>
      </c>
      <c r="E42" s="18">
        <f t="shared" si="5"/>
        <v>0</v>
      </c>
      <c r="F42" s="16"/>
      <c r="G42" s="16"/>
      <c r="H42" s="16"/>
      <c r="I42" s="16"/>
      <c r="J42" s="16"/>
      <c r="K42" s="16"/>
      <c r="L42" s="16"/>
      <c r="N42">
        <f t="shared" si="6"/>
        <v>23623</v>
      </c>
      <c r="O42">
        <f>410+400</f>
        <v>810</v>
      </c>
    </row>
    <row r="43" spans="1:15" ht="16.5" customHeight="1">
      <c r="A43" s="1">
        <v>105612</v>
      </c>
      <c r="B43" s="19" t="s">
        <v>190</v>
      </c>
      <c r="C43" s="28">
        <v>0</v>
      </c>
      <c r="D43" s="28">
        <v>0</v>
      </c>
      <c r="E43" s="18">
        <f t="shared" si="5"/>
        <v>0</v>
      </c>
      <c r="F43" s="16"/>
      <c r="G43" s="16"/>
      <c r="H43" s="16"/>
      <c r="I43" s="16"/>
      <c r="J43" s="16"/>
      <c r="K43" s="16"/>
      <c r="L43" s="16"/>
      <c r="N43">
        <f t="shared" si="6"/>
        <v>0</v>
      </c>
    </row>
    <row r="44" spans="1:15" ht="16.5" customHeight="1">
      <c r="A44" s="1">
        <v>105613</v>
      </c>
      <c r="B44" s="19" t="s">
        <v>191</v>
      </c>
      <c r="C44" s="28">
        <v>0</v>
      </c>
      <c r="D44" s="28">
        <v>0</v>
      </c>
      <c r="E44" s="18">
        <f t="shared" si="5"/>
        <v>0</v>
      </c>
      <c r="F44" s="16"/>
      <c r="G44" s="16"/>
      <c r="H44" s="16"/>
      <c r="I44" s="16"/>
      <c r="J44" s="16"/>
      <c r="K44" s="16"/>
      <c r="L44" s="16"/>
      <c r="N44">
        <f t="shared" si="6"/>
        <v>0</v>
      </c>
    </row>
    <row r="45" spans="1:15" ht="16.5" customHeight="1">
      <c r="A45" s="1">
        <v>105614</v>
      </c>
      <c r="B45" s="19" t="s">
        <v>192</v>
      </c>
      <c r="C45" s="28">
        <v>0</v>
      </c>
      <c r="D45" s="28">
        <v>0</v>
      </c>
      <c r="E45" s="18">
        <f t="shared" si="5"/>
        <v>0</v>
      </c>
      <c r="F45" s="16"/>
      <c r="G45" s="16"/>
      <c r="H45" s="16"/>
      <c r="I45" s="16"/>
      <c r="J45" s="16"/>
      <c r="K45" s="16"/>
      <c r="L45" s="16"/>
      <c r="N45">
        <f t="shared" si="6"/>
        <v>0</v>
      </c>
    </row>
    <row r="46" spans="1:15" ht="16.5" customHeight="1">
      <c r="A46" s="1">
        <v>105615</v>
      </c>
      <c r="B46" s="19" t="s">
        <v>193</v>
      </c>
      <c r="C46" s="28">
        <v>1697</v>
      </c>
      <c r="D46" s="28">
        <v>1697</v>
      </c>
      <c r="E46" s="18">
        <f t="shared" si="5"/>
        <v>0</v>
      </c>
      <c r="F46" s="16"/>
      <c r="G46" s="16"/>
      <c r="H46" s="16"/>
      <c r="I46" s="16"/>
      <c r="J46" s="16"/>
      <c r="K46" s="16"/>
      <c r="L46" s="16"/>
      <c r="N46">
        <f t="shared" si="6"/>
        <v>1697</v>
      </c>
    </row>
    <row r="47" spans="1:15" ht="16.5" customHeight="1">
      <c r="A47" s="1">
        <v>105616</v>
      </c>
      <c r="B47" s="19" t="s">
        <v>194</v>
      </c>
      <c r="C47" s="28">
        <v>0</v>
      </c>
      <c r="D47" s="28">
        <v>0</v>
      </c>
      <c r="E47" s="18">
        <f t="shared" si="5"/>
        <v>0</v>
      </c>
      <c r="F47" s="16"/>
      <c r="G47" s="16"/>
      <c r="H47" s="16"/>
      <c r="I47" s="16"/>
      <c r="J47" s="16"/>
      <c r="K47" s="16"/>
      <c r="L47" s="16"/>
      <c r="N47">
        <f t="shared" si="6"/>
        <v>0</v>
      </c>
    </row>
    <row r="48" spans="1:15" ht="16.5" customHeight="1">
      <c r="A48" s="1">
        <v>105617</v>
      </c>
      <c r="B48" s="19" t="s">
        <v>195</v>
      </c>
      <c r="C48" s="28">
        <v>0</v>
      </c>
      <c r="D48" s="28">
        <v>0</v>
      </c>
      <c r="E48" s="18">
        <f t="shared" si="5"/>
        <v>0</v>
      </c>
      <c r="F48" s="16"/>
      <c r="G48" s="16"/>
      <c r="H48" s="16"/>
      <c r="I48" s="16"/>
      <c r="J48" s="16"/>
      <c r="K48" s="16"/>
      <c r="L48" s="16"/>
      <c r="N48">
        <f t="shared" si="6"/>
        <v>0</v>
      </c>
    </row>
    <row r="49" spans="1:17" ht="16.5" customHeight="1">
      <c r="A49" s="1">
        <v>105618</v>
      </c>
      <c r="B49" s="19" t="s">
        <v>196</v>
      </c>
      <c r="C49" s="28">
        <v>35</v>
      </c>
      <c r="D49" s="28">
        <v>35</v>
      </c>
      <c r="E49" s="18">
        <f t="shared" si="5"/>
        <v>0</v>
      </c>
      <c r="F49" s="16"/>
      <c r="G49" s="16"/>
      <c r="H49" s="16"/>
      <c r="I49" s="16"/>
      <c r="J49" s="16"/>
      <c r="K49" s="16"/>
      <c r="L49" s="16"/>
      <c r="N49">
        <f t="shared" si="6"/>
        <v>35</v>
      </c>
    </row>
    <row r="50" spans="1:17" ht="16.5" customHeight="1">
      <c r="A50" s="1">
        <v>105619</v>
      </c>
      <c r="B50" s="19" t="s">
        <v>197</v>
      </c>
      <c r="C50" s="28">
        <v>0</v>
      </c>
      <c r="D50" s="28">
        <v>0</v>
      </c>
      <c r="E50" s="18">
        <f t="shared" si="5"/>
        <v>0</v>
      </c>
      <c r="F50" s="16"/>
      <c r="G50" s="16"/>
      <c r="H50" s="16"/>
      <c r="I50" s="16"/>
      <c r="J50" s="16"/>
      <c r="K50" s="16"/>
      <c r="L50" s="16"/>
      <c r="N50">
        <f t="shared" si="6"/>
        <v>0</v>
      </c>
    </row>
    <row r="51" spans="1:17" ht="16.5" customHeight="1">
      <c r="A51" s="1">
        <v>105620</v>
      </c>
      <c r="B51" s="19" t="s">
        <v>198</v>
      </c>
      <c r="C51" s="28">
        <v>0</v>
      </c>
      <c r="D51" s="28">
        <v>0</v>
      </c>
      <c r="E51" s="18">
        <f t="shared" si="5"/>
        <v>0</v>
      </c>
      <c r="F51" s="16"/>
      <c r="G51" s="16"/>
      <c r="H51" s="16"/>
      <c r="I51" s="16"/>
      <c r="J51" s="16"/>
      <c r="K51" s="16"/>
      <c r="L51" s="16"/>
      <c r="N51">
        <f t="shared" si="6"/>
        <v>0</v>
      </c>
    </row>
    <row r="52" spans="1:17" ht="16.5" customHeight="1">
      <c r="A52" s="1">
        <v>105621</v>
      </c>
      <c r="B52" s="19" t="s">
        <v>32</v>
      </c>
      <c r="C52" s="18">
        <f t="shared" ref="C52" si="10">SUM(C53:C62)</f>
        <v>126431</v>
      </c>
      <c r="D52" s="18">
        <f t="shared" ref="D52" si="11">SUM(D53:D62)</f>
        <v>127567</v>
      </c>
      <c r="E52" s="18">
        <f t="shared" si="5"/>
        <v>1136</v>
      </c>
      <c r="F52" s="16"/>
      <c r="G52" s="16"/>
      <c r="H52" s="16"/>
      <c r="I52" s="16"/>
      <c r="J52" s="16"/>
      <c r="K52" s="16"/>
      <c r="L52" s="16"/>
      <c r="N52">
        <f t="shared" si="6"/>
        <v>128703</v>
      </c>
      <c r="O52">
        <f>SUM(O53:O62)</f>
        <v>10525</v>
      </c>
      <c r="P52">
        <f t="shared" ref="P52:Q52" si="12">SUM(P53:P62)</f>
        <v>0</v>
      </c>
      <c r="Q52">
        <f t="shared" si="12"/>
        <v>-5000</v>
      </c>
    </row>
    <row r="53" spans="1:17" ht="16.5" customHeight="1">
      <c r="A53" s="1">
        <v>105622</v>
      </c>
      <c r="B53" s="19" t="s">
        <v>199</v>
      </c>
      <c r="C53" s="28">
        <v>4976</v>
      </c>
      <c r="D53" s="28">
        <v>4976</v>
      </c>
      <c r="E53" s="18">
        <f t="shared" si="5"/>
        <v>0</v>
      </c>
      <c r="F53" s="16"/>
      <c r="G53" s="16"/>
      <c r="H53" s="16"/>
      <c r="I53" s="16"/>
      <c r="J53" s="16"/>
      <c r="K53" s="16"/>
      <c r="L53" s="16"/>
      <c r="N53">
        <f t="shared" si="6"/>
        <v>4976</v>
      </c>
    </row>
    <row r="54" spans="1:17" ht="16.5" customHeight="1">
      <c r="A54" s="1">
        <v>105623</v>
      </c>
      <c r="B54" s="19" t="s">
        <v>200</v>
      </c>
      <c r="C54" s="28">
        <v>96353</v>
      </c>
      <c r="D54" s="28">
        <f>1136+96353</f>
        <v>97489</v>
      </c>
      <c r="E54" s="18">
        <f t="shared" si="5"/>
        <v>1136</v>
      </c>
      <c r="F54" s="16"/>
      <c r="G54" s="16"/>
      <c r="H54" s="16"/>
      <c r="I54" s="16"/>
      <c r="J54" s="16"/>
      <c r="K54" s="16"/>
      <c r="L54" s="16"/>
      <c r="N54">
        <f t="shared" si="6"/>
        <v>98625</v>
      </c>
      <c r="O54">
        <f>3000+3000+625+500+1900</f>
        <v>9025</v>
      </c>
      <c r="Q54" s="37">
        <v>-5000</v>
      </c>
    </row>
    <row r="55" spans="1:17" ht="16.5" customHeight="1">
      <c r="A55" s="1">
        <v>105624</v>
      </c>
      <c r="B55" s="19" t="s">
        <v>201</v>
      </c>
      <c r="C55" s="28">
        <v>23448</v>
      </c>
      <c r="D55" s="28">
        <v>23448</v>
      </c>
      <c r="E55" s="18">
        <f t="shared" si="5"/>
        <v>0</v>
      </c>
      <c r="F55" s="16"/>
      <c r="G55" s="16"/>
      <c r="H55" s="16"/>
      <c r="I55" s="16"/>
      <c r="J55" s="16"/>
      <c r="K55" s="16"/>
      <c r="L55" s="16"/>
      <c r="N55">
        <f t="shared" si="6"/>
        <v>23448</v>
      </c>
      <c r="O55">
        <v>1500</v>
      </c>
    </row>
    <row r="56" spans="1:17" ht="16.5" customHeight="1">
      <c r="A56" s="1">
        <v>105625</v>
      </c>
      <c r="B56" s="19" t="s">
        <v>202</v>
      </c>
      <c r="C56" s="28">
        <v>0</v>
      </c>
      <c r="D56" s="28">
        <v>0</v>
      </c>
      <c r="E56" s="18">
        <f t="shared" si="5"/>
        <v>0</v>
      </c>
      <c r="F56" s="16"/>
      <c r="G56" s="16"/>
      <c r="H56" s="16"/>
      <c r="I56" s="16"/>
      <c r="J56" s="16"/>
      <c r="K56" s="16"/>
      <c r="L56" s="16"/>
      <c r="N56">
        <f t="shared" si="6"/>
        <v>0</v>
      </c>
    </row>
    <row r="57" spans="1:17" ht="16.5" customHeight="1">
      <c r="A57" s="1">
        <v>105626</v>
      </c>
      <c r="B57" s="19" t="s">
        <v>203</v>
      </c>
      <c r="C57" s="28">
        <v>791</v>
      </c>
      <c r="D57" s="28">
        <v>791</v>
      </c>
      <c r="E57" s="18">
        <f t="shared" si="5"/>
        <v>0</v>
      </c>
      <c r="F57" s="16"/>
      <c r="G57" s="16"/>
      <c r="H57" s="16"/>
      <c r="I57" s="16"/>
      <c r="J57" s="16"/>
      <c r="K57" s="16"/>
      <c r="L57" s="16"/>
      <c r="N57">
        <f t="shared" si="6"/>
        <v>791</v>
      </c>
    </row>
    <row r="58" spans="1:17" ht="16.5" customHeight="1">
      <c r="A58" s="1">
        <v>105627</v>
      </c>
      <c r="B58" s="19" t="s">
        <v>204</v>
      </c>
      <c r="C58" s="28">
        <v>0</v>
      </c>
      <c r="D58" s="28">
        <v>0</v>
      </c>
      <c r="E58" s="18">
        <f t="shared" si="5"/>
        <v>0</v>
      </c>
      <c r="F58" s="16"/>
      <c r="G58" s="16"/>
      <c r="H58" s="16"/>
      <c r="I58" s="16"/>
      <c r="J58" s="16"/>
      <c r="K58" s="16"/>
      <c r="L58" s="16"/>
      <c r="N58">
        <f t="shared" si="6"/>
        <v>0</v>
      </c>
    </row>
    <row r="59" spans="1:17" ht="16.5" customHeight="1">
      <c r="A59" s="1">
        <v>105628</v>
      </c>
      <c r="B59" s="19" t="s">
        <v>205</v>
      </c>
      <c r="C59" s="28">
        <v>485</v>
      </c>
      <c r="D59" s="28">
        <v>485</v>
      </c>
      <c r="E59" s="18">
        <f t="shared" si="5"/>
        <v>0</v>
      </c>
      <c r="F59" s="16"/>
      <c r="G59" s="16"/>
      <c r="H59" s="16"/>
      <c r="I59" s="16"/>
      <c r="J59" s="16"/>
      <c r="K59" s="16"/>
      <c r="L59" s="16"/>
      <c r="N59">
        <f t="shared" si="6"/>
        <v>485</v>
      </c>
    </row>
    <row r="60" spans="1:17" ht="16.5" customHeight="1">
      <c r="A60" s="1">
        <v>105629</v>
      </c>
      <c r="B60" s="19" t="s">
        <v>206</v>
      </c>
      <c r="C60" s="28">
        <v>0</v>
      </c>
      <c r="D60" s="28">
        <v>0</v>
      </c>
      <c r="E60" s="18">
        <f t="shared" si="5"/>
        <v>0</v>
      </c>
      <c r="F60" s="16"/>
      <c r="G60" s="16"/>
      <c r="H60" s="16"/>
      <c r="I60" s="16"/>
      <c r="J60" s="16"/>
      <c r="K60" s="16"/>
      <c r="L60" s="16"/>
      <c r="N60">
        <f t="shared" si="6"/>
        <v>0</v>
      </c>
    </row>
    <row r="61" spans="1:17" ht="16.5" customHeight="1">
      <c r="A61" s="1">
        <v>105630</v>
      </c>
      <c r="B61" s="19" t="s">
        <v>207</v>
      </c>
      <c r="C61" s="28">
        <v>0</v>
      </c>
      <c r="D61" s="28">
        <v>0</v>
      </c>
      <c r="E61" s="18">
        <f t="shared" si="5"/>
        <v>0</v>
      </c>
      <c r="F61" s="16"/>
      <c r="G61" s="16"/>
      <c r="H61" s="16"/>
      <c r="I61" s="16"/>
      <c r="J61" s="16"/>
      <c r="K61" s="16"/>
      <c r="L61" s="16"/>
      <c r="N61">
        <f t="shared" si="6"/>
        <v>0</v>
      </c>
    </row>
    <row r="62" spans="1:17" ht="16.5" customHeight="1">
      <c r="A62" s="1">
        <v>105631</v>
      </c>
      <c r="B62" s="19" t="s">
        <v>33</v>
      </c>
      <c r="C62" s="28">
        <v>378</v>
      </c>
      <c r="D62" s="28">
        <v>378</v>
      </c>
      <c r="E62" s="18">
        <f t="shared" si="5"/>
        <v>0</v>
      </c>
      <c r="F62" s="16"/>
      <c r="G62" s="16"/>
      <c r="H62" s="16"/>
      <c r="I62" s="16"/>
      <c r="J62" s="16"/>
      <c r="K62" s="16"/>
      <c r="L62" s="16"/>
      <c r="N62">
        <f t="shared" si="6"/>
        <v>378</v>
      </c>
    </row>
    <row r="63" spans="1:17" ht="16.5" customHeight="1">
      <c r="A63" s="1">
        <v>105632</v>
      </c>
      <c r="B63" s="19" t="s">
        <v>34</v>
      </c>
      <c r="C63" s="18">
        <f t="shared" ref="C63:D63" si="13">SUM(C64:C73)</f>
        <v>19404</v>
      </c>
      <c r="D63" s="18">
        <f t="shared" si="13"/>
        <v>19617</v>
      </c>
      <c r="E63" s="18">
        <f t="shared" si="5"/>
        <v>213</v>
      </c>
      <c r="F63" s="16"/>
      <c r="G63" s="16"/>
      <c r="H63" s="16"/>
      <c r="I63" s="16"/>
      <c r="J63" s="16"/>
      <c r="K63" s="16"/>
      <c r="L63" s="16"/>
      <c r="N63">
        <f t="shared" si="6"/>
        <v>19830</v>
      </c>
      <c r="O63">
        <f>SUM(O64:O73)</f>
        <v>0</v>
      </c>
    </row>
    <row r="64" spans="1:17" ht="16.5" customHeight="1">
      <c r="A64" s="1">
        <v>105633</v>
      </c>
      <c r="B64" s="19" t="s">
        <v>208</v>
      </c>
      <c r="C64" s="28">
        <v>1893</v>
      </c>
      <c r="D64" s="28">
        <v>1893</v>
      </c>
      <c r="E64" s="18">
        <f t="shared" si="5"/>
        <v>0</v>
      </c>
      <c r="F64" s="16"/>
      <c r="G64" s="16"/>
      <c r="H64" s="16"/>
      <c r="I64" s="16"/>
      <c r="J64" s="16"/>
      <c r="K64" s="16"/>
      <c r="L64" s="16"/>
      <c r="N64">
        <f t="shared" si="6"/>
        <v>1893</v>
      </c>
    </row>
    <row r="65" spans="1:17" ht="16.5" customHeight="1">
      <c r="A65" s="1">
        <v>105634</v>
      </c>
      <c r="B65" s="19" t="s">
        <v>209</v>
      </c>
      <c r="C65" s="28">
        <v>0</v>
      </c>
      <c r="D65" s="28">
        <v>0</v>
      </c>
      <c r="E65" s="18">
        <f t="shared" si="5"/>
        <v>0</v>
      </c>
      <c r="F65" s="16"/>
      <c r="G65" s="16"/>
      <c r="H65" s="16"/>
      <c r="I65" s="16"/>
      <c r="J65" s="16"/>
      <c r="K65" s="16"/>
      <c r="L65" s="16"/>
      <c r="N65">
        <f t="shared" si="6"/>
        <v>0</v>
      </c>
    </row>
    <row r="66" spans="1:17" ht="16.5" customHeight="1">
      <c r="A66" s="1">
        <v>105635</v>
      </c>
      <c r="B66" s="19" t="s">
        <v>210</v>
      </c>
      <c r="C66" s="28">
        <v>0</v>
      </c>
      <c r="D66" s="28">
        <v>0</v>
      </c>
      <c r="E66" s="18">
        <f t="shared" si="5"/>
        <v>0</v>
      </c>
      <c r="F66" s="16"/>
      <c r="G66" s="16"/>
      <c r="H66" s="16"/>
      <c r="I66" s="16"/>
      <c r="J66" s="16"/>
      <c r="K66" s="16"/>
      <c r="L66" s="16"/>
      <c r="N66">
        <f t="shared" si="6"/>
        <v>0</v>
      </c>
    </row>
    <row r="67" spans="1:17" ht="16.5" customHeight="1">
      <c r="A67" s="1">
        <v>105636</v>
      </c>
      <c r="B67" s="19" t="s">
        <v>211</v>
      </c>
      <c r="C67" s="28">
        <v>17151</v>
      </c>
      <c r="D67" s="28">
        <f>103+17151+110</f>
        <v>17364</v>
      </c>
      <c r="E67" s="18">
        <f t="shared" si="5"/>
        <v>213</v>
      </c>
      <c r="F67" s="16"/>
      <c r="G67" s="16"/>
      <c r="H67" s="16"/>
      <c r="I67" s="16"/>
      <c r="J67" s="16"/>
      <c r="K67" s="16"/>
      <c r="L67" s="16"/>
      <c r="N67">
        <f t="shared" si="6"/>
        <v>17577</v>
      </c>
    </row>
    <row r="68" spans="1:17" ht="16.5" customHeight="1">
      <c r="A68" s="1">
        <v>105637</v>
      </c>
      <c r="B68" s="19" t="s">
        <v>212</v>
      </c>
      <c r="C68" s="28">
        <v>6</v>
      </c>
      <c r="D68" s="28">
        <v>6</v>
      </c>
      <c r="E68" s="18">
        <f t="shared" si="5"/>
        <v>0</v>
      </c>
      <c r="F68" s="16"/>
      <c r="G68" s="16"/>
      <c r="H68" s="16"/>
      <c r="I68" s="16"/>
      <c r="J68" s="16"/>
      <c r="K68" s="16"/>
      <c r="L68" s="16"/>
      <c r="N68">
        <f t="shared" si="6"/>
        <v>6</v>
      </c>
    </row>
    <row r="69" spans="1:17" ht="16.5" customHeight="1">
      <c r="A69" s="1">
        <v>105638</v>
      </c>
      <c r="B69" s="19" t="s">
        <v>213</v>
      </c>
      <c r="C69" s="28">
        <v>0</v>
      </c>
      <c r="D69" s="28">
        <v>0</v>
      </c>
      <c r="E69" s="18">
        <f t="shared" si="5"/>
        <v>0</v>
      </c>
      <c r="F69" s="16"/>
      <c r="G69" s="16"/>
      <c r="H69" s="16"/>
      <c r="I69" s="16"/>
      <c r="J69" s="16"/>
      <c r="K69" s="16"/>
      <c r="L69" s="16"/>
      <c r="N69">
        <f t="shared" si="6"/>
        <v>0</v>
      </c>
    </row>
    <row r="70" spans="1:17" ht="16.5" customHeight="1">
      <c r="A70" s="1">
        <v>105639</v>
      </c>
      <c r="B70" s="19" t="s">
        <v>214</v>
      </c>
      <c r="C70" s="28">
        <v>82</v>
      </c>
      <c r="D70" s="28">
        <v>82</v>
      </c>
      <c r="E70" s="18">
        <f t="shared" si="5"/>
        <v>0</v>
      </c>
      <c r="F70" s="16"/>
      <c r="G70" s="16"/>
      <c r="H70" s="16"/>
      <c r="I70" s="16"/>
      <c r="J70" s="16"/>
      <c r="K70" s="16"/>
      <c r="L70" s="16"/>
      <c r="N70">
        <f t="shared" si="6"/>
        <v>82</v>
      </c>
    </row>
    <row r="71" spans="1:17" ht="16.5" customHeight="1">
      <c r="A71" s="1">
        <v>105640</v>
      </c>
      <c r="B71" s="19" t="s">
        <v>215</v>
      </c>
      <c r="C71" s="28">
        <v>0</v>
      </c>
      <c r="D71" s="28">
        <v>0</v>
      </c>
      <c r="E71" s="18">
        <f t="shared" ref="E71:E134" si="14">SUM(D71-C71)</f>
        <v>0</v>
      </c>
      <c r="F71" s="16"/>
      <c r="G71" s="16"/>
      <c r="H71" s="16"/>
      <c r="I71" s="16"/>
      <c r="J71" s="16"/>
      <c r="K71" s="16"/>
      <c r="L71" s="16"/>
      <c r="N71">
        <f t="shared" ref="N71:N134" si="15">SUM(D71:E71)</f>
        <v>0</v>
      </c>
    </row>
    <row r="72" spans="1:17" ht="16.5" customHeight="1">
      <c r="A72" s="1">
        <v>105641</v>
      </c>
      <c r="B72" s="19" t="s">
        <v>216</v>
      </c>
      <c r="C72" s="28">
        <v>245</v>
      </c>
      <c r="D72" s="28">
        <v>245</v>
      </c>
      <c r="E72" s="18">
        <f t="shared" si="14"/>
        <v>0</v>
      </c>
      <c r="F72" s="16"/>
      <c r="G72" s="16"/>
      <c r="H72" s="16"/>
      <c r="I72" s="16"/>
      <c r="J72" s="16"/>
      <c r="K72" s="16"/>
      <c r="L72" s="16"/>
      <c r="N72">
        <f t="shared" si="15"/>
        <v>245</v>
      </c>
    </row>
    <row r="73" spans="1:17" ht="16.5" customHeight="1">
      <c r="A73" s="1">
        <v>105642</v>
      </c>
      <c r="B73" s="19" t="s">
        <v>217</v>
      </c>
      <c r="C73" s="28">
        <v>27</v>
      </c>
      <c r="D73" s="28">
        <v>27</v>
      </c>
      <c r="E73" s="18">
        <f t="shared" si="14"/>
        <v>0</v>
      </c>
      <c r="F73" s="16"/>
      <c r="G73" s="16"/>
      <c r="H73" s="16"/>
      <c r="I73" s="16"/>
      <c r="J73" s="16"/>
      <c r="K73" s="16"/>
      <c r="L73" s="16"/>
      <c r="N73">
        <f t="shared" si="15"/>
        <v>27</v>
      </c>
    </row>
    <row r="74" spans="1:17" ht="16.5" customHeight="1">
      <c r="A74" s="1">
        <v>105643</v>
      </c>
      <c r="B74" s="19" t="s">
        <v>35</v>
      </c>
      <c r="C74" s="18">
        <f t="shared" ref="C74" si="16">SUM(C75:C80)</f>
        <v>12046</v>
      </c>
      <c r="D74" s="18">
        <f t="shared" ref="D74" si="17">SUM(D75:D80)</f>
        <v>12646</v>
      </c>
      <c r="E74" s="18">
        <f t="shared" si="14"/>
        <v>600</v>
      </c>
      <c r="F74" s="16"/>
      <c r="G74" s="16"/>
      <c r="H74" s="16"/>
      <c r="I74" s="16"/>
      <c r="J74" s="16"/>
      <c r="K74" s="16"/>
      <c r="L74" s="16"/>
      <c r="N74">
        <f t="shared" si="15"/>
        <v>13246</v>
      </c>
      <c r="O74">
        <f>SUM(O75:O80)</f>
        <v>1000</v>
      </c>
      <c r="P74">
        <f t="shared" ref="P74:Q74" si="18">SUM(P75:P80)</f>
        <v>0</v>
      </c>
      <c r="Q74">
        <f t="shared" si="18"/>
        <v>-1000</v>
      </c>
    </row>
    <row r="75" spans="1:17" ht="16.5" customHeight="1">
      <c r="A75" s="1">
        <v>105644</v>
      </c>
      <c r="B75" s="19" t="s">
        <v>218</v>
      </c>
      <c r="C75" s="28">
        <v>7135</v>
      </c>
      <c r="D75" s="28">
        <f>600+7135</f>
        <v>7735</v>
      </c>
      <c r="E75" s="18">
        <f t="shared" si="14"/>
        <v>600</v>
      </c>
      <c r="F75" s="16"/>
      <c r="G75" s="16"/>
      <c r="H75" s="16"/>
      <c r="I75" s="16"/>
      <c r="J75" s="16"/>
      <c r="K75" s="16"/>
      <c r="L75" s="16"/>
      <c r="N75">
        <f t="shared" si="15"/>
        <v>8335</v>
      </c>
      <c r="O75">
        <v>1000</v>
      </c>
      <c r="Q75" s="37">
        <v>-1000</v>
      </c>
    </row>
    <row r="76" spans="1:17" ht="16.5" customHeight="1">
      <c r="A76" s="1">
        <v>105645</v>
      </c>
      <c r="B76" s="19" t="s">
        <v>219</v>
      </c>
      <c r="C76" s="28">
        <v>289</v>
      </c>
      <c r="D76" s="28">
        <v>289</v>
      </c>
      <c r="E76" s="18">
        <f t="shared" si="14"/>
        <v>0</v>
      </c>
      <c r="F76" s="16"/>
      <c r="G76" s="16"/>
      <c r="H76" s="16"/>
      <c r="I76" s="16"/>
      <c r="J76" s="16"/>
      <c r="K76" s="16"/>
      <c r="L76" s="16"/>
      <c r="N76">
        <f t="shared" si="15"/>
        <v>289</v>
      </c>
    </row>
    <row r="77" spans="1:17" ht="16.5" customHeight="1">
      <c r="A77" s="1">
        <v>105646</v>
      </c>
      <c r="B77" s="19" t="s">
        <v>220</v>
      </c>
      <c r="C77" s="28">
        <v>2293</v>
      </c>
      <c r="D77" s="28">
        <v>2293</v>
      </c>
      <c r="E77" s="18">
        <f t="shared" si="14"/>
        <v>0</v>
      </c>
      <c r="F77" s="16"/>
      <c r="G77" s="16"/>
      <c r="H77" s="16"/>
      <c r="I77" s="16"/>
      <c r="J77" s="16"/>
      <c r="K77" s="16"/>
      <c r="L77" s="16"/>
      <c r="N77">
        <f t="shared" si="15"/>
        <v>2293</v>
      </c>
    </row>
    <row r="78" spans="1:17" ht="16.5" customHeight="1">
      <c r="A78" s="1">
        <v>105647</v>
      </c>
      <c r="B78" s="19" t="s">
        <v>221</v>
      </c>
      <c r="C78" s="28">
        <v>818</v>
      </c>
      <c r="D78" s="28">
        <v>818</v>
      </c>
      <c r="E78" s="18">
        <f t="shared" si="14"/>
        <v>0</v>
      </c>
      <c r="F78" s="16"/>
      <c r="G78" s="16"/>
      <c r="H78" s="16"/>
      <c r="I78" s="16"/>
      <c r="J78" s="16"/>
      <c r="K78" s="16"/>
      <c r="L78" s="16"/>
      <c r="N78">
        <f t="shared" si="15"/>
        <v>818</v>
      </c>
    </row>
    <row r="79" spans="1:17" ht="16.5" customHeight="1">
      <c r="A79" s="1">
        <v>105648</v>
      </c>
      <c r="B79" s="19" t="s">
        <v>222</v>
      </c>
      <c r="C79" s="28">
        <v>844</v>
      </c>
      <c r="D79" s="28">
        <v>844</v>
      </c>
      <c r="E79" s="18">
        <f t="shared" si="14"/>
        <v>0</v>
      </c>
      <c r="F79" s="16"/>
      <c r="G79" s="16"/>
      <c r="H79" s="16"/>
      <c r="I79" s="16"/>
      <c r="J79" s="16"/>
      <c r="K79" s="16"/>
      <c r="L79" s="16"/>
      <c r="N79">
        <f t="shared" si="15"/>
        <v>844</v>
      </c>
    </row>
    <row r="80" spans="1:17" ht="16.5" customHeight="1">
      <c r="A80" s="1">
        <v>105649</v>
      </c>
      <c r="B80" s="19" t="s">
        <v>223</v>
      </c>
      <c r="C80" s="28">
        <v>667</v>
      </c>
      <c r="D80" s="28">
        <v>667</v>
      </c>
      <c r="E80" s="18">
        <f t="shared" si="14"/>
        <v>0</v>
      </c>
      <c r="F80" s="16"/>
      <c r="G80" s="16"/>
      <c r="H80" s="16"/>
      <c r="I80" s="16"/>
      <c r="J80" s="16"/>
      <c r="K80" s="16"/>
      <c r="L80" s="16"/>
      <c r="N80">
        <f t="shared" si="15"/>
        <v>667</v>
      </c>
    </row>
    <row r="81" spans="1:17" ht="16.5" customHeight="1">
      <c r="A81" s="1">
        <v>105650</v>
      </c>
      <c r="B81" s="19" t="s">
        <v>36</v>
      </c>
      <c r="C81" s="18">
        <f t="shared" ref="C81" si="19">SUM(C82:C102)</f>
        <v>177136</v>
      </c>
      <c r="D81" s="18">
        <f t="shared" ref="D81" si="20">SUM(D82:D102)</f>
        <v>177238</v>
      </c>
      <c r="E81" s="18">
        <f t="shared" si="14"/>
        <v>102</v>
      </c>
      <c r="F81" s="16"/>
      <c r="G81" s="16"/>
      <c r="H81" s="16"/>
      <c r="I81" s="16"/>
      <c r="J81" s="16"/>
      <c r="K81" s="16"/>
      <c r="L81" s="16"/>
      <c r="N81">
        <f t="shared" si="15"/>
        <v>177340</v>
      </c>
      <c r="O81">
        <f>SUM(O82:O102)</f>
        <v>1100</v>
      </c>
      <c r="P81">
        <f t="shared" ref="P81:Q81" si="21">SUM(P82:P102)</f>
        <v>0</v>
      </c>
      <c r="Q81">
        <f t="shared" si="21"/>
        <v>-10000</v>
      </c>
    </row>
    <row r="82" spans="1:17" ht="16.5" customHeight="1">
      <c r="A82" s="1">
        <v>105651</v>
      </c>
      <c r="B82" s="19" t="s">
        <v>224</v>
      </c>
      <c r="C82" s="28">
        <v>18336</v>
      </c>
      <c r="D82" s="28">
        <f>100+18336+2</f>
        <v>18438</v>
      </c>
      <c r="E82" s="18">
        <f t="shared" si="14"/>
        <v>102</v>
      </c>
      <c r="F82" s="16"/>
      <c r="G82" s="16"/>
      <c r="H82" s="16"/>
      <c r="I82" s="16"/>
      <c r="J82" s="16"/>
      <c r="K82" s="16"/>
      <c r="L82" s="16"/>
      <c r="N82">
        <f t="shared" si="15"/>
        <v>18540</v>
      </c>
      <c r="O82">
        <v>100</v>
      </c>
    </row>
    <row r="83" spans="1:17" ht="16.5" customHeight="1">
      <c r="A83" s="1">
        <v>105652</v>
      </c>
      <c r="B83" s="19" t="s">
        <v>225</v>
      </c>
      <c r="C83" s="28">
        <v>9051</v>
      </c>
      <c r="D83" s="28">
        <v>9051</v>
      </c>
      <c r="E83" s="18">
        <f t="shared" si="14"/>
        <v>0</v>
      </c>
      <c r="F83" s="16"/>
      <c r="G83" s="16"/>
      <c r="H83" s="16"/>
      <c r="I83" s="16"/>
      <c r="J83" s="16"/>
      <c r="K83" s="16"/>
      <c r="L83" s="16"/>
      <c r="N83">
        <f t="shared" si="15"/>
        <v>9051</v>
      </c>
    </row>
    <row r="84" spans="1:17" ht="16.5" customHeight="1">
      <c r="A84" s="1">
        <v>105653</v>
      </c>
      <c r="B84" s="19" t="s">
        <v>226</v>
      </c>
      <c r="C84" s="28">
        <v>0</v>
      </c>
      <c r="D84" s="28">
        <v>0</v>
      </c>
      <c r="E84" s="18">
        <f t="shared" si="14"/>
        <v>0</v>
      </c>
      <c r="F84" s="16"/>
      <c r="G84" s="16"/>
      <c r="H84" s="16"/>
      <c r="I84" s="16"/>
      <c r="J84" s="16"/>
      <c r="K84" s="16"/>
      <c r="L84" s="16"/>
      <c r="N84">
        <f t="shared" si="15"/>
        <v>0</v>
      </c>
    </row>
    <row r="85" spans="1:17" ht="16.5" customHeight="1">
      <c r="A85" s="1">
        <v>105654</v>
      </c>
      <c r="B85" s="19" t="s">
        <v>227</v>
      </c>
      <c r="C85" s="28">
        <v>22245</v>
      </c>
      <c r="D85" s="28">
        <v>22245</v>
      </c>
      <c r="E85" s="18">
        <f t="shared" si="14"/>
        <v>0</v>
      </c>
      <c r="F85" s="16"/>
      <c r="G85" s="16"/>
      <c r="H85" s="16"/>
      <c r="I85" s="16"/>
      <c r="J85" s="16"/>
      <c r="K85" s="16"/>
      <c r="L85" s="16"/>
      <c r="N85">
        <f t="shared" si="15"/>
        <v>22245</v>
      </c>
    </row>
    <row r="86" spans="1:17" ht="16.5" customHeight="1">
      <c r="A86" s="1">
        <v>105655</v>
      </c>
      <c r="B86" s="19" t="s">
        <v>228</v>
      </c>
      <c r="C86" s="28">
        <v>476</v>
      </c>
      <c r="D86" s="28">
        <v>476</v>
      </c>
      <c r="E86" s="18">
        <f t="shared" si="14"/>
        <v>0</v>
      </c>
      <c r="F86" s="16"/>
      <c r="G86" s="16"/>
      <c r="H86" s="16"/>
      <c r="I86" s="16"/>
      <c r="J86" s="16"/>
      <c r="K86" s="16"/>
      <c r="L86" s="16"/>
      <c r="N86">
        <f t="shared" si="15"/>
        <v>476</v>
      </c>
    </row>
    <row r="87" spans="1:17" ht="16.5" customHeight="1">
      <c r="A87" s="1">
        <v>105656</v>
      </c>
      <c r="B87" s="19" t="s">
        <v>229</v>
      </c>
      <c r="C87" s="28">
        <v>4052</v>
      </c>
      <c r="D87" s="28">
        <v>4052</v>
      </c>
      <c r="E87" s="18">
        <f t="shared" si="14"/>
        <v>0</v>
      </c>
      <c r="F87" s="16"/>
      <c r="G87" s="16"/>
      <c r="H87" s="16"/>
      <c r="I87" s="16"/>
      <c r="J87" s="16"/>
      <c r="K87" s="16"/>
      <c r="L87" s="16"/>
      <c r="N87">
        <f t="shared" si="15"/>
        <v>4052</v>
      </c>
    </row>
    <row r="88" spans="1:17" ht="16.5" customHeight="1">
      <c r="A88" s="1">
        <v>105657</v>
      </c>
      <c r="B88" s="19" t="s">
        <v>230</v>
      </c>
      <c r="C88" s="28">
        <v>6194</v>
      </c>
      <c r="D88" s="28">
        <v>6194</v>
      </c>
      <c r="E88" s="18">
        <f t="shared" si="14"/>
        <v>0</v>
      </c>
      <c r="F88" s="16"/>
      <c r="G88" s="16"/>
      <c r="H88" s="16"/>
      <c r="I88" s="16"/>
      <c r="J88" s="16"/>
      <c r="K88" s="16"/>
      <c r="L88" s="16"/>
      <c r="N88">
        <f t="shared" si="15"/>
        <v>6194</v>
      </c>
    </row>
    <row r="89" spans="1:17" ht="16.5" customHeight="1">
      <c r="A89" s="1">
        <v>105658</v>
      </c>
      <c r="B89" s="19" t="s">
        <v>231</v>
      </c>
      <c r="C89" s="28">
        <v>2690</v>
      </c>
      <c r="D89" s="28">
        <v>2690</v>
      </c>
      <c r="E89" s="18">
        <f t="shared" si="14"/>
        <v>0</v>
      </c>
      <c r="F89" s="16"/>
      <c r="G89" s="16"/>
      <c r="H89" s="16"/>
      <c r="I89" s="16"/>
      <c r="J89" s="16"/>
      <c r="K89" s="16"/>
      <c r="L89" s="16"/>
      <c r="N89">
        <f t="shared" si="15"/>
        <v>2690</v>
      </c>
    </row>
    <row r="90" spans="1:17" ht="16.5" customHeight="1">
      <c r="A90" s="1">
        <v>105659</v>
      </c>
      <c r="B90" s="19" t="s">
        <v>232</v>
      </c>
      <c r="C90" s="28">
        <v>1291</v>
      </c>
      <c r="D90" s="28">
        <v>1291</v>
      </c>
      <c r="E90" s="18">
        <f t="shared" si="14"/>
        <v>0</v>
      </c>
      <c r="F90" s="16"/>
      <c r="G90" s="16"/>
      <c r="H90" s="16"/>
      <c r="I90" s="16"/>
      <c r="J90" s="16"/>
      <c r="K90" s="16"/>
      <c r="L90" s="16"/>
      <c r="N90">
        <f t="shared" si="15"/>
        <v>1291</v>
      </c>
    </row>
    <row r="91" spans="1:17" ht="16.5" customHeight="1">
      <c r="A91" s="1">
        <v>105660</v>
      </c>
      <c r="B91" s="19" t="s">
        <v>233</v>
      </c>
      <c r="C91" s="28">
        <v>2544</v>
      </c>
      <c r="D91" s="28">
        <v>2544</v>
      </c>
      <c r="E91" s="18">
        <f t="shared" si="14"/>
        <v>0</v>
      </c>
      <c r="F91" s="16"/>
      <c r="G91" s="16"/>
      <c r="H91" s="16"/>
      <c r="I91" s="16"/>
      <c r="J91" s="16"/>
      <c r="K91" s="16"/>
      <c r="L91" s="16"/>
      <c r="N91">
        <f t="shared" si="15"/>
        <v>2544</v>
      </c>
      <c r="O91">
        <v>500</v>
      </c>
    </row>
    <row r="92" spans="1:17" ht="16.5" customHeight="1">
      <c r="A92" s="1">
        <v>105661</v>
      </c>
      <c r="B92" s="19" t="s">
        <v>234</v>
      </c>
      <c r="C92" s="28">
        <v>51</v>
      </c>
      <c r="D92" s="28">
        <v>51</v>
      </c>
      <c r="E92" s="18">
        <f t="shared" si="14"/>
        <v>0</v>
      </c>
      <c r="F92" s="16"/>
      <c r="G92" s="16"/>
      <c r="H92" s="16"/>
      <c r="I92" s="16"/>
      <c r="J92" s="16"/>
      <c r="K92" s="16"/>
      <c r="L92" s="16"/>
      <c r="N92">
        <f t="shared" si="15"/>
        <v>51</v>
      </c>
    </row>
    <row r="93" spans="1:17" ht="16.5" customHeight="1">
      <c r="A93" s="1">
        <v>105662</v>
      </c>
      <c r="B93" s="19" t="s">
        <v>235</v>
      </c>
      <c r="C93" s="28">
        <v>14051</v>
      </c>
      <c r="D93" s="28">
        <v>14051</v>
      </c>
      <c r="E93" s="18">
        <f t="shared" si="14"/>
        <v>0</v>
      </c>
      <c r="F93" s="16"/>
      <c r="G93" s="16"/>
      <c r="H93" s="16"/>
      <c r="I93" s="16"/>
      <c r="J93" s="16"/>
      <c r="K93" s="16"/>
      <c r="L93" s="16"/>
      <c r="N93">
        <f t="shared" si="15"/>
        <v>14051</v>
      </c>
    </row>
    <row r="94" spans="1:17" ht="16.5" customHeight="1">
      <c r="A94" s="1">
        <v>105663</v>
      </c>
      <c r="B94" s="19" t="s">
        <v>236</v>
      </c>
      <c r="C94" s="28">
        <v>1237</v>
      </c>
      <c r="D94" s="28">
        <v>1237</v>
      </c>
      <c r="E94" s="18">
        <f t="shared" si="14"/>
        <v>0</v>
      </c>
      <c r="F94" s="16"/>
      <c r="G94" s="16"/>
      <c r="H94" s="16"/>
      <c r="I94" s="16"/>
      <c r="J94" s="16"/>
      <c r="K94" s="16"/>
      <c r="L94" s="16"/>
      <c r="N94">
        <f t="shared" si="15"/>
        <v>1237</v>
      </c>
    </row>
    <row r="95" spans="1:17" ht="16.5" customHeight="1">
      <c r="A95" s="1">
        <v>105664</v>
      </c>
      <c r="B95" s="19" t="s">
        <v>237</v>
      </c>
      <c r="C95" s="28">
        <v>2943</v>
      </c>
      <c r="D95" s="28">
        <v>2943</v>
      </c>
      <c r="E95" s="18">
        <f t="shared" si="14"/>
        <v>0</v>
      </c>
      <c r="F95" s="16"/>
      <c r="G95" s="16"/>
      <c r="H95" s="16"/>
      <c r="I95" s="16"/>
      <c r="J95" s="16"/>
      <c r="K95" s="16"/>
      <c r="L95" s="16"/>
      <c r="N95">
        <f t="shared" si="15"/>
        <v>2943</v>
      </c>
    </row>
    <row r="96" spans="1:17" ht="16.5" customHeight="1">
      <c r="A96" s="1">
        <v>105665</v>
      </c>
      <c r="B96" s="19" t="s">
        <v>238</v>
      </c>
      <c r="C96" s="28">
        <v>23</v>
      </c>
      <c r="D96" s="28">
        <v>23</v>
      </c>
      <c r="E96" s="18">
        <f t="shared" si="14"/>
        <v>0</v>
      </c>
      <c r="F96" s="16"/>
      <c r="G96" s="16"/>
      <c r="H96" s="16"/>
      <c r="I96" s="16"/>
      <c r="J96" s="16"/>
      <c r="K96" s="16"/>
      <c r="L96" s="16"/>
      <c r="N96">
        <f t="shared" si="15"/>
        <v>23</v>
      </c>
    </row>
    <row r="97" spans="1:17" ht="16.5" customHeight="1">
      <c r="A97" s="1">
        <v>105666</v>
      </c>
      <c r="B97" s="19" t="s">
        <v>239</v>
      </c>
      <c r="C97" s="28">
        <v>58</v>
      </c>
      <c r="D97" s="28">
        <v>58</v>
      </c>
      <c r="E97" s="18">
        <f t="shared" si="14"/>
        <v>0</v>
      </c>
      <c r="F97" s="16"/>
      <c r="G97" s="16"/>
      <c r="H97" s="16"/>
      <c r="I97" s="16"/>
      <c r="J97" s="16"/>
      <c r="K97" s="16"/>
      <c r="L97" s="16"/>
      <c r="N97">
        <f t="shared" si="15"/>
        <v>58</v>
      </c>
    </row>
    <row r="98" spans="1:17" ht="16.5" customHeight="1">
      <c r="A98" s="1">
        <v>105667</v>
      </c>
      <c r="B98" s="19" t="s">
        <v>240</v>
      </c>
      <c r="C98" s="28">
        <v>90039</v>
      </c>
      <c r="D98" s="28">
        <v>90039</v>
      </c>
      <c r="E98" s="18">
        <f t="shared" si="14"/>
        <v>0</v>
      </c>
      <c r="F98" s="16"/>
      <c r="G98" s="16"/>
      <c r="H98" s="16"/>
      <c r="I98" s="16"/>
      <c r="J98" s="16"/>
      <c r="K98" s="16"/>
      <c r="L98" s="16"/>
      <c r="N98">
        <f t="shared" si="15"/>
        <v>90039</v>
      </c>
      <c r="Q98" s="37">
        <v>-10000</v>
      </c>
    </row>
    <row r="99" spans="1:17" ht="16.5" customHeight="1">
      <c r="A99" s="1">
        <v>105668</v>
      </c>
      <c r="B99" s="19" t="s">
        <v>241</v>
      </c>
      <c r="C99" s="28">
        <v>204</v>
      </c>
      <c r="D99" s="28">
        <v>204</v>
      </c>
      <c r="E99" s="18">
        <f t="shared" si="14"/>
        <v>0</v>
      </c>
      <c r="F99" s="16"/>
      <c r="G99" s="16"/>
      <c r="H99" s="16"/>
      <c r="I99" s="16"/>
      <c r="J99" s="16"/>
      <c r="K99" s="16"/>
      <c r="L99" s="16"/>
      <c r="N99">
        <f t="shared" si="15"/>
        <v>204</v>
      </c>
    </row>
    <row r="100" spans="1:17" ht="16.5" customHeight="1">
      <c r="A100" s="1">
        <v>105669</v>
      </c>
      <c r="B100" s="19" t="s">
        <v>242</v>
      </c>
      <c r="C100" s="28">
        <v>1651</v>
      </c>
      <c r="D100" s="28">
        <v>1651</v>
      </c>
      <c r="E100" s="18">
        <f t="shared" si="14"/>
        <v>0</v>
      </c>
      <c r="F100" s="16"/>
      <c r="G100" s="16"/>
      <c r="H100" s="16"/>
      <c r="I100" s="16"/>
      <c r="J100" s="16"/>
      <c r="K100" s="16"/>
      <c r="L100" s="16"/>
      <c r="N100">
        <f t="shared" si="15"/>
        <v>1651</v>
      </c>
      <c r="O100">
        <v>500</v>
      </c>
    </row>
    <row r="101" spans="1:17" ht="16.5" customHeight="1">
      <c r="A101" s="1">
        <v>105670</v>
      </c>
      <c r="B101" s="19" t="s">
        <v>243</v>
      </c>
      <c r="C101" s="28">
        <v>0</v>
      </c>
      <c r="D101" s="28">
        <v>0</v>
      </c>
      <c r="E101" s="18">
        <f t="shared" si="14"/>
        <v>0</v>
      </c>
      <c r="F101" s="16"/>
      <c r="G101" s="16"/>
      <c r="H101" s="16"/>
      <c r="I101" s="16"/>
      <c r="J101" s="16"/>
      <c r="K101" s="16"/>
      <c r="L101" s="16"/>
      <c r="N101">
        <f t="shared" si="15"/>
        <v>0</v>
      </c>
    </row>
    <row r="102" spans="1:17" ht="16.5" customHeight="1">
      <c r="A102" s="1">
        <v>105671</v>
      </c>
      <c r="B102" s="19" t="s">
        <v>244</v>
      </c>
      <c r="C102" s="28">
        <v>0</v>
      </c>
      <c r="D102" s="28">
        <v>0</v>
      </c>
      <c r="E102" s="18">
        <f t="shared" si="14"/>
        <v>0</v>
      </c>
      <c r="F102" s="16"/>
      <c r="G102" s="16"/>
      <c r="H102" s="16"/>
      <c r="I102" s="16"/>
      <c r="J102" s="16"/>
      <c r="K102" s="16"/>
      <c r="L102" s="16"/>
      <c r="N102">
        <f t="shared" si="15"/>
        <v>0</v>
      </c>
    </row>
    <row r="103" spans="1:17" ht="16.5" customHeight="1">
      <c r="A103" s="1">
        <v>105672</v>
      </c>
      <c r="B103" s="19" t="s">
        <v>37</v>
      </c>
      <c r="C103" s="18">
        <f t="shared" ref="C103" si="22">SUM(C104:C116)</f>
        <v>98825</v>
      </c>
      <c r="D103" s="18">
        <f t="shared" ref="D103" si="23">SUM(D104:D116)</f>
        <v>98925</v>
      </c>
      <c r="E103" s="18">
        <f t="shared" si="14"/>
        <v>100</v>
      </c>
      <c r="F103" s="16"/>
      <c r="G103" s="16"/>
      <c r="H103" s="16"/>
      <c r="I103" s="16"/>
      <c r="J103" s="16"/>
      <c r="K103" s="16"/>
      <c r="L103" s="16"/>
      <c r="N103">
        <f t="shared" si="15"/>
        <v>99025</v>
      </c>
      <c r="O103">
        <f t="shared" ref="O103" si="24">SUM(O104:O116)</f>
        <v>0</v>
      </c>
      <c r="P103">
        <f t="shared" ref="P103" si="25">SUM(P104:P116)</f>
        <v>0</v>
      </c>
      <c r="Q103">
        <f t="shared" ref="Q103" si="26">SUM(Q104:Q116)</f>
        <v>-10000</v>
      </c>
    </row>
    <row r="104" spans="1:17" ht="16.5" customHeight="1">
      <c r="A104" s="1">
        <v>105673</v>
      </c>
      <c r="B104" s="19" t="s">
        <v>245</v>
      </c>
      <c r="C104" s="28">
        <v>5943</v>
      </c>
      <c r="D104" s="28">
        <v>5943</v>
      </c>
      <c r="E104" s="18">
        <f t="shared" si="14"/>
        <v>0</v>
      </c>
      <c r="F104" s="16"/>
      <c r="G104" s="16"/>
      <c r="H104" s="16"/>
      <c r="I104" s="16"/>
      <c r="J104" s="16"/>
      <c r="K104" s="16"/>
      <c r="L104" s="16"/>
      <c r="N104">
        <f t="shared" si="15"/>
        <v>5943</v>
      </c>
    </row>
    <row r="105" spans="1:17" ht="16.5" customHeight="1">
      <c r="A105" s="1">
        <v>105674</v>
      </c>
      <c r="B105" s="19" t="s">
        <v>246</v>
      </c>
      <c r="C105" s="28">
        <v>2457</v>
      </c>
      <c r="D105" s="28">
        <v>2457</v>
      </c>
      <c r="E105" s="18">
        <f t="shared" si="14"/>
        <v>0</v>
      </c>
      <c r="F105" s="16"/>
      <c r="G105" s="16"/>
      <c r="H105" s="16"/>
      <c r="I105" s="16"/>
      <c r="J105" s="16"/>
      <c r="K105" s="16"/>
      <c r="L105" s="16"/>
      <c r="N105">
        <f t="shared" si="15"/>
        <v>2457</v>
      </c>
    </row>
    <row r="106" spans="1:17" ht="16.5" customHeight="1">
      <c r="A106" s="1">
        <v>105675</v>
      </c>
      <c r="B106" s="19" t="s">
        <v>247</v>
      </c>
      <c r="C106" s="28">
        <v>8989</v>
      </c>
      <c r="D106" s="28">
        <v>8989</v>
      </c>
      <c r="E106" s="18">
        <f t="shared" si="14"/>
        <v>0</v>
      </c>
      <c r="F106" s="16"/>
      <c r="G106" s="16"/>
      <c r="H106" s="16"/>
      <c r="I106" s="16"/>
      <c r="J106" s="16"/>
      <c r="K106" s="16"/>
      <c r="L106" s="16"/>
      <c r="N106">
        <f t="shared" si="15"/>
        <v>8989</v>
      </c>
    </row>
    <row r="107" spans="1:17" ht="16.5" customHeight="1">
      <c r="A107" s="1">
        <v>105676</v>
      </c>
      <c r="B107" s="19" t="s">
        <v>248</v>
      </c>
      <c r="C107" s="28">
        <v>13897</v>
      </c>
      <c r="D107" s="28">
        <f>100+13897</f>
        <v>13997</v>
      </c>
      <c r="E107" s="18">
        <f t="shared" si="14"/>
        <v>100</v>
      </c>
      <c r="F107" s="16"/>
      <c r="G107" s="16"/>
      <c r="H107" s="16"/>
      <c r="I107" s="16"/>
      <c r="J107" s="16"/>
      <c r="K107" s="16"/>
      <c r="L107" s="16"/>
      <c r="N107">
        <f t="shared" si="15"/>
        <v>14097</v>
      </c>
    </row>
    <row r="108" spans="1:17" ht="16.5" customHeight="1">
      <c r="A108" s="1">
        <v>105677</v>
      </c>
      <c r="B108" s="19" t="s">
        <v>249</v>
      </c>
      <c r="C108" s="28">
        <v>227</v>
      </c>
      <c r="D108" s="28">
        <v>227</v>
      </c>
      <c r="E108" s="18">
        <f t="shared" si="14"/>
        <v>0</v>
      </c>
      <c r="F108" s="16"/>
      <c r="G108" s="16"/>
      <c r="H108" s="16"/>
      <c r="I108" s="16"/>
      <c r="J108" s="16"/>
      <c r="K108" s="16"/>
      <c r="L108" s="16"/>
      <c r="N108">
        <f t="shared" si="15"/>
        <v>227</v>
      </c>
    </row>
    <row r="109" spans="1:17" ht="16.5" customHeight="1">
      <c r="A109" s="1">
        <v>105678</v>
      </c>
      <c r="B109" s="19" t="s">
        <v>250</v>
      </c>
      <c r="C109" s="28">
        <v>3240</v>
      </c>
      <c r="D109" s="28">
        <v>3240</v>
      </c>
      <c r="E109" s="18">
        <f t="shared" si="14"/>
        <v>0</v>
      </c>
      <c r="F109" s="16"/>
      <c r="G109" s="16"/>
      <c r="H109" s="16"/>
      <c r="I109" s="16"/>
      <c r="J109" s="16"/>
      <c r="K109" s="16"/>
      <c r="L109" s="16"/>
      <c r="N109">
        <f t="shared" si="15"/>
        <v>3240</v>
      </c>
    </row>
    <row r="110" spans="1:17" ht="16.5" customHeight="1">
      <c r="A110" s="1">
        <v>105679</v>
      </c>
      <c r="B110" s="19" t="s">
        <v>251</v>
      </c>
      <c r="C110" s="28">
        <v>6728</v>
      </c>
      <c r="D110" s="28">
        <v>6728</v>
      </c>
      <c r="E110" s="18">
        <f t="shared" si="14"/>
        <v>0</v>
      </c>
      <c r="F110" s="16"/>
      <c r="G110" s="16"/>
      <c r="H110" s="16"/>
      <c r="I110" s="16"/>
      <c r="J110" s="16"/>
      <c r="K110" s="16"/>
      <c r="L110" s="16"/>
      <c r="N110">
        <f t="shared" si="15"/>
        <v>6728</v>
      </c>
    </row>
    <row r="111" spans="1:17" ht="16.5" customHeight="1">
      <c r="A111" s="1">
        <v>105680</v>
      </c>
      <c r="B111" s="19" t="s">
        <v>252</v>
      </c>
      <c r="C111" s="28">
        <v>55075</v>
      </c>
      <c r="D111" s="28">
        <v>55075</v>
      </c>
      <c r="E111" s="18">
        <f t="shared" si="14"/>
        <v>0</v>
      </c>
      <c r="F111" s="16"/>
      <c r="G111" s="16"/>
      <c r="H111" s="16"/>
      <c r="I111" s="16"/>
      <c r="J111" s="16"/>
      <c r="K111" s="16"/>
      <c r="L111" s="16"/>
      <c r="N111">
        <f t="shared" si="15"/>
        <v>55075</v>
      </c>
      <c r="Q111" s="37">
        <v>-10000</v>
      </c>
    </row>
    <row r="112" spans="1:17" ht="16.5" customHeight="1">
      <c r="A112" s="1">
        <v>105681</v>
      </c>
      <c r="B112" s="19" t="s">
        <v>253</v>
      </c>
      <c r="C112" s="28">
        <v>1840</v>
      </c>
      <c r="D112" s="28">
        <v>1840</v>
      </c>
      <c r="E112" s="18">
        <f t="shared" si="14"/>
        <v>0</v>
      </c>
      <c r="F112" s="16"/>
      <c r="G112" s="16"/>
      <c r="H112" s="16"/>
      <c r="I112" s="16"/>
      <c r="J112" s="16"/>
      <c r="K112" s="16"/>
      <c r="L112" s="16"/>
      <c r="N112">
        <f t="shared" si="15"/>
        <v>1840</v>
      </c>
    </row>
    <row r="113" spans="1:15" ht="16.5" customHeight="1">
      <c r="A113" s="1">
        <v>105682</v>
      </c>
      <c r="B113" s="19" t="s">
        <v>254</v>
      </c>
      <c r="C113" s="28">
        <v>300</v>
      </c>
      <c r="D113" s="28">
        <v>300</v>
      </c>
      <c r="E113" s="18">
        <f t="shared" si="14"/>
        <v>0</v>
      </c>
      <c r="F113" s="16"/>
      <c r="G113" s="16"/>
      <c r="H113" s="16"/>
      <c r="I113" s="16"/>
      <c r="J113" s="16"/>
      <c r="K113" s="16"/>
      <c r="L113" s="16"/>
      <c r="N113">
        <f t="shared" si="15"/>
        <v>300</v>
      </c>
    </row>
    <row r="114" spans="1:15" ht="16.5" customHeight="1">
      <c r="A114" s="1">
        <v>105683</v>
      </c>
      <c r="B114" s="19" t="s">
        <v>255</v>
      </c>
      <c r="C114" s="28">
        <v>0</v>
      </c>
      <c r="D114" s="28">
        <v>0</v>
      </c>
      <c r="E114" s="18">
        <f t="shared" si="14"/>
        <v>0</v>
      </c>
      <c r="F114" s="16"/>
      <c r="G114" s="16"/>
      <c r="H114" s="16"/>
      <c r="I114" s="16"/>
      <c r="J114" s="16"/>
      <c r="K114" s="16"/>
      <c r="L114" s="16"/>
      <c r="N114">
        <f t="shared" si="15"/>
        <v>0</v>
      </c>
    </row>
    <row r="115" spans="1:15" ht="16.5" customHeight="1">
      <c r="A115" s="1">
        <v>105684</v>
      </c>
      <c r="B115" s="19" t="s">
        <v>256</v>
      </c>
      <c r="C115" s="28">
        <v>12</v>
      </c>
      <c r="D115" s="28">
        <v>12</v>
      </c>
      <c r="E115" s="18">
        <f t="shared" si="14"/>
        <v>0</v>
      </c>
      <c r="F115" s="16"/>
      <c r="G115" s="16"/>
      <c r="H115" s="16"/>
      <c r="I115" s="16"/>
      <c r="J115" s="16"/>
      <c r="K115" s="16"/>
      <c r="L115" s="16"/>
      <c r="N115">
        <f t="shared" si="15"/>
        <v>12</v>
      </c>
    </row>
    <row r="116" spans="1:15" ht="16.5" customHeight="1">
      <c r="A116" s="1">
        <v>105685</v>
      </c>
      <c r="B116" s="19" t="s">
        <v>257</v>
      </c>
      <c r="C116" s="28">
        <v>117</v>
      </c>
      <c r="D116" s="28">
        <v>117</v>
      </c>
      <c r="E116" s="18">
        <f t="shared" si="14"/>
        <v>0</v>
      </c>
      <c r="F116" s="16"/>
      <c r="G116" s="16"/>
      <c r="H116" s="16"/>
      <c r="I116" s="16"/>
      <c r="J116" s="16"/>
      <c r="K116" s="16"/>
      <c r="L116" s="16"/>
      <c r="N116">
        <f t="shared" si="15"/>
        <v>117</v>
      </c>
    </row>
    <row r="117" spans="1:15" ht="16.5" customHeight="1">
      <c r="A117" s="1">
        <v>105686</v>
      </c>
      <c r="B117" s="19" t="s">
        <v>38</v>
      </c>
      <c r="C117" s="18">
        <f t="shared" ref="C117" si="27">SUM(C118:C132)</f>
        <v>24176</v>
      </c>
      <c r="D117" s="18">
        <f t="shared" ref="D117" si="28">SUM(D118:D132)</f>
        <v>24812</v>
      </c>
      <c r="E117" s="18">
        <f t="shared" si="14"/>
        <v>636</v>
      </c>
      <c r="F117" s="16"/>
      <c r="G117" s="16"/>
      <c r="H117" s="16"/>
      <c r="I117" s="16"/>
      <c r="J117" s="16"/>
      <c r="K117" s="16"/>
      <c r="L117" s="16"/>
      <c r="N117">
        <f t="shared" si="15"/>
        <v>25448</v>
      </c>
      <c r="O117">
        <f>SUM(O118:O132)</f>
        <v>7039</v>
      </c>
    </row>
    <row r="118" spans="1:15" ht="16.5" customHeight="1">
      <c r="A118" s="1">
        <v>105687</v>
      </c>
      <c r="B118" s="19" t="s">
        <v>258</v>
      </c>
      <c r="C118" s="28">
        <v>6035</v>
      </c>
      <c r="D118" s="28">
        <v>6035</v>
      </c>
      <c r="E118" s="18">
        <f t="shared" si="14"/>
        <v>0</v>
      </c>
      <c r="F118" s="16"/>
      <c r="G118" s="16"/>
      <c r="H118" s="16"/>
      <c r="I118" s="16"/>
      <c r="J118" s="16"/>
      <c r="K118" s="16"/>
      <c r="L118" s="16"/>
      <c r="N118">
        <f t="shared" si="15"/>
        <v>6035</v>
      </c>
    </row>
    <row r="119" spans="1:15" ht="16.5" customHeight="1">
      <c r="A119" s="1">
        <v>105688</v>
      </c>
      <c r="B119" s="19" t="s">
        <v>259</v>
      </c>
      <c r="C119" s="28">
        <v>487</v>
      </c>
      <c r="D119" s="28">
        <v>487</v>
      </c>
      <c r="E119" s="18">
        <f t="shared" si="14"/>
        <v>0</v>
      </c>
      <c r="F119" s="16"/>
      <c r="G119" s="16"/>
      <c r="H119" s="16"/>
      <c r="I119" s="16"/>
      <c r="J119" s="16"/>
      <c r="K119" s="16"/>
      <c r="L119" s="16"/>
      <c r="N119">
        <f t="shared" si="15"/>
        <v>487</v>
      </c>
    </row>
    <row r="120" spans="1:15" ht="16.5" customHeight="1">
      <c r="A120" s="1">
        <v>105689</v>
      </c>
      <c r="B120" s="19" t="s">
        <v>260</v>
      </c>
      <c r="C120" s="28">
        <v>13115</v>
      </c>
      <c r="D120" s="28">
        <f>636+13115</f>
        <v>13751</v>
      </c>
      <c r="E120" s="18">
        <f t="shared" si="14"/>
        <v>636</v>
      </c>
      <c r="F120" s="16"/>
      <c r="G120" s="16"/>
      <c r="H120" s="16"/>
      <c r="I120" s="16"/>
      <c r="J120" s="16"/>
      <c r="K120" s="16"/>
      <c r="L120" s="16"/>
      <c r="N120">
        <f t="shared" si="15"/>
        <v>14387</v>
      </c>
      <c r="O120">
        <v>702</v>
      </c>
    </row>
    <row r="121" spans="1:15" ht="16.5" customHeight="1">
      <c r="A121" s="1">
        <v>105690</v>
      </c>
      <c r="B121" s="19" t="s">
        <v>261</v>
      </c>
      <c r="C121" s="28">
        <v>3025</v>
      </c>
      <c r="D121" s="28">
        <v>3025</v>
      </c>
      <c r="E121" s="18">
        <f t="shared" si="14"/>
        <v>0</v>
      </c>
      <c r="F121" s="16"/>
      <c r="G121" s="16"/>
      <c r="H121" s="16"/>
      <c r="I121" s="16"/>
      <c r="J121" s="16"/>
      <c r="K121" s="16"/>
      <c r="L121" s="16"/>
      <c r="N121">
        <f t="shared" si="15"/>
        <v>3025</v>
      </c>
      <c r="O121">
        <f>1337+5000</f>
        <v>6337</v>
      </c>
    </row>
    <row r="122" spans="1:15" ht="16.5" customHeight="1">
      <c r="A122" s="1">
        <v>105691</v>
      </c>
      <c r="B122" s="19" t="s">
        <v>262</v>
      </c>
      <c r="C122" s="28">
        <v>0</v>
      </c>
      <c r="D122" s="28">
        <v>0</v>
      </c>
      <c r="E122" s="18">
        <f t="shared" si="14"/>
        <v>0</v>
      </c>
      <c r="F122" s="16"/>
      <c r="G122" s="16"/>
      <c r="H122" s="16"/>
      <c r="I122" s="16"/>
      <c r="J122" s="16"/>
      <c r="K122" s="16"/>
      <c r="L122" s="16"/>
      <c r="N122">
        <f t="shared" si="15"/>
        <v>0</v>
      </c>
    </row>
    <row r="123" spans="1:15" ht="16.5" customHeight="1">
      <c r="A123" s="1">
        <v>105692</v>
      </c>
      <c r="B123" s="19" t="s">
        <v>263</v>
      </c>
      <c r="C123" s="28">
        <v>0</v>
      </c>
      <c r="D123" s="28">
        <v>0</v>
      </c>
      <c r="E123" s="18">
        <f t="shared" si="14"/>
        <v>0</v>
      </c>
      <c r="F123" s="16"/>
      <c r="G123" s="16"/>
      <c r="H123" s="16"/>
      <c r="I123" s="16"/>
      <c r="J123" s="16"/>
      <c r="K123" s="16"/>
      <c r="L123" s="16"/>
      <c r="N123">
        <f t="shared" si="15"/>
        <v>0</v>
      </c>
    </row>
    <row r="124" spans="1:15" ht="16.5" customHeight="1">
      <c r="A124" s="1">
        <v>105693</v>
      </c>
      <c r="B124" s="19" t="s">
        <v>264</v>
      </c>
      <c r="C124" s="28">
        <v>0</v>
      </c>
      <c r="D124" s="28">
        <v>0</v>
      </c>
      <c r="E124" s="18">
        <f t="shared" si="14"/>
        <v>0</v>
      </c>
      <c r="F124" s="16"/>
      <c r="G124" s="16"/>
      <c r="H124" s="16"/>
      <c r="I124" s="16"/>
      <c r="J124" s="16"/>
      <c r="K124" s="16"/>
      <c r="L124" s="16"/>
      <c r="N124">
        <f t="shared" si="15"/>
        <v>0</v>
      </c>
    </row>
    <row r="125" spans="1:15" ht="16.5" customHeight="1">
      <c r="A125" s="1">
        <v>105694</v>
      </c>
      <c r="B125" s="19" t="s">
        <v>265</v>
      </c>
      <c r="C125" s="28">
        <v>0</v>
      </c>
      <c r="D125" s="28">
        <v>0</v>
      </c>
      <c r="E125" s="18">
        <f t="shared" si="14"/>
        <v>0</v>
      </c>
      <c r="F125" s="16"/>
      <c r="G125" s="16"/>
      <c r="H125" s="16"/>
      <c r="I125" s="16"/>
      <c r="J125" s="16"/>
      <c r="K125" s="16"/>
      <c r="L125" s="16"/>
      <c r="N125">
        <f t="shared" si="15"/>
        <v>0</v>
      </c>
    </row>
    <row r="126" spans="1:15" ht="16.5" customHeight="1">
      <c r="A126" s="1">
        <v>105695</v>
      </c>
      <c r="B126" s="19" t="s">
        <v>266</v>
      </c>
      <c r="C126" s="28">
        <v>0</v>
      </c>
      <c r="D126" s="28">
        <v>0</v>
      </c>
      <c r="E126" s="18">
        <f t="shared" si="14"/>
        <v>0</v>
      </c>
      <c r="F126" s="16"/>
      <c r="G126" s="16"/>
      <c r="H126" s="16"/>
      <c r="I126" s="16"/>
      <c r="J126" s="16"/>
      <c r="K126" s="16"/>
      <c r="L126" s="16"/>
      <c r="N126">
        <f t="shared" si="15"/>
        <v>0</v>
      </c>
    </row>
    <row r="127" spans="1:15" ht="16.5" customHeight="1">
      <c r="A127" s="1">
        <v>105696</v>
      </c>
      <c r="B127" s="19" t="s">
        <v>267</v>
      </c>
      <c r="C127" s="28">
        <v>584</v>
      </c>
      <c r="D127" s="28">
        <v>584</v>
      </c>
      <c r="E127" s="18">
        <f t="shared" si="14"/>
        <v>0</v>
      </c>
      <c r="F127" s="16"/>
      <c r="G127" s="16"/>
      <c r="H127" s="16"/>
      <c r="I127" s="16"/>
      <c r="J127" s="16"/>
      <c r="K127" s="16"/>
      <c r="L127" s="16"/>
      <c r="N127">
        <f t="shared" si="15"/>
        <v>584</v>
      </c>
    </row>
    <row r="128" spans="1:15" ht="16.5" customHeight="1">
      <c r="A128" s="1">
        <v>105697</v>
      </c>
      <c r="B128" s="19" t="s">
        <v>268</v>
      </c>
      <c r="C128" s="28">
        <v>0</v>
      </c>
      <c r="D128" s="28">
        <v>0</v>
      </c>
      <c r="E128" s="18">
        <f t="shared" si="14"/>
        <v>0</v>
      </c>
      <c r="F128" s="16"/>
      <c r="G128" s="16"/>
      <c r="H128" s="16"/>
      <c r="I128" s="16"/>
      <c r="J128" s="16"/>
      <c r="K128" s="16"/>
      <c r="L128" s="16"/>
      <c r="N128">
        <f t="shared" si="15"/>
        <v>0</v>
      </c>
    </row>
    <row r="129" spans="1:17" ht="16.5" customHeight="1">
      <c r="A129" s="1">
        <v>105698</v>
      </c>
      <c r="B129" s="19" t="s">
        <v>269</v>
      </c>
      <c r="C129" s="28">
        <v>0</v>
      </c>
      <c r="D129" s="28">
        <v>0</v>
      </c>
      <c r="E129" s="18">
        <f t="shared" si="14"/>
        <v>0</v>
      </c>
      <c r="F129" s="16"/>
      <c r="G129" s="16"/>
      <c r="H129" s="16"/>
      <c r="I129" s="16"/>
      <c r="J129" s="16"/>
      <c r="K129" s="16"/>
      <c r="L129" s="16"/>
      <c r="N129">
        <f t="shared" si="15"/>
        <v>0</v>
      </c>
    </row>
    <row r="130" spans="1:17" ht="16.5" customHeight="1">
      <c r="A130" s="1">
        <v>105699</v>
      </c>
      <c r="B130" s="19" t="s">
        <v>270</v>
      </c>
      <c r="C130" s="28">
        <v>0</v>
      </c>
      <c r="D130" s="28">
        <v>0</v>
      </c>
      <c r="E130" s="18">
        <f t="shared" si="14"/>
        <v>0</v>
      </c>
      <c r="F130" s="16"/>
      <c r="G130" s="16"/>
      <c r="H130" s="16"/>
      <c r="I130" s="16"/>
      <c r="J130" s="16"/>
      <c r="K130" s="16"/>
      <c r="L130" s="16"/>
      <c r="N130">
        <f t="shared" si="15"/>
        <v>0</v>
      </c>
    </row>
    <row r="131" spans="1:17" ht="16.5" customHeight="1">
      <c r="A131" s="1">
        <v>105700</v>
      </c>
      <c r="B131" s="19" t="s">
        <v>271</v>
      </c>
      <c r="C131" s="28">
        <v>671</v>
      </c>
      <c r="D131" s="28">
        <v>671</v>
      </c>
      <c r="E131" s="18">
        <f t="shared" si="14"/>
        <v>0</v>
      </c>
      <c r="F131" s="16"/>
      <c r="G131" s="16"/>
      <c r="H131" s="16"/>
      <c r="I131" s="16"/>
      <c r="J131" s="16"/>
      <c r="K131" s="16"/>
      <c r="L131" s="16"/>
      <c r="N131">
        <f t="shared" si="15"/>
        <v>671</v>
      </c>
    </row>
    <row r="132" spans="1:17" ht="16.5" customHeight="1">
      <c r="A132" s="1">
        <v>105701</v>
      </c>
      <c r="B132" s="19" t="s">
        <v>272</v>
      </c>
      <c r="C132" s="28">
        <v>259</v>
      </c>
      <c r="D132" s="28">
        <v>259</v>
      </c>
      <c r="E132" s="18">
        <f t="shared" si="14"/>
        <v>0</v>
      </c>
      <c r="F132" s="16"/>
      <c r="G132" s="16"/>
      <c r="H132" s="16"/>
      <c r="I132" s="16"/>
      <c r="J132" s="16"/>
      <c r="K132" s="16"/>
      <c r="L132" s="16"/>
      <c r="N132">
        <f t="shared" si="15"/>
        <v>259</v>
      </c>
    </row>
    <row r="133" spans="1:17" ht="16.5" customHeight="1">
      <c r="A133" s="1">
        <v>105702</v>
      </c>
      <c r="B133" s="19" t="s">
        <v>39</v>
      </c>
      <c r="C133" s="18">
        <f t="shared" ref="C133" si="29">SUM(C134:C139)</f>
        <v>60596</v>
      </c>
      <c r="D133" s="18">
        <f t="shared" ref="D133" si="30">SUM(D134:D139)</f>
        <v>54987</v>
      </c>
      <c r="E133" s="18">
        <f t="shared" si="14"/>
        <v>-5609</v>
      </c>
      <c r="F133" s="16"/>
      <c r="G133" s="16"/>
      <c r="H133" s="16"/>
      <c r="I133" s="16"/>
      <c r="J133" s="16"/>
      <c r="K133" s="16"/>
      <c r="L133" s="16"/>
      <c r="N133">
        <f t="shared" si="15"/>
        <v>49378</v>
      </c>
      <c r="O133">
        <f>SUM(O134:O139)</f>
        <v>5200</v>
      </c>
      <c r="P133">
        <v>-6167</v>
      </c>
    </row>
    <row r="134" spans="1:17" ht="16.5" customHeight="1">
      <c r="A134" s="1">
        <v>105703</v>
      </c>
      <c r="B134" s="19" t="s">
        <v>273</v>
      </c>
      <c r="C134" s="28">
        <v>18800</v>
      </c>
      <c r="D134" s="28">
        <v>18800</v>
      </c>
      <c r="E134" s="18">
        <f t="shared" si="14"/>
        <v>0</v>
      </c>
      <c r="F134" s="16"/>
      <c r="G134" s="16"/>
      <c r="H134" s="16"/>
      <c r="I134" s="16"/>
      <c r="J134" s="16"/>
      <c r="K134" s="16"/>
      <c r="L134" s="16"/>
      <c r="N134">
        <f t="shared" si="15"/>
        <v>18800</v>
      </c>
    </row>
    <row r="135" spans="1:17" ht="16.5" customHeight="1">
      <c r="A135" s="1">
        <v>105704</v>
      </c>
      <c r="B135" s="19" t="s">
        <v>274</v>
      </c>
      <c r="C135" s="28">
        <v>5033</v>
      </c>
      <c r="D135" s="28">
        <f>5033</f>
        <v>5033</v>
      </c>
      <c r="E135" s="18">
        <f t="shared" ref="E135:E198" si="31">SUM(D135-C135)</f>
        <v>0</v>
      </c>
      <c r="F135" s="16"/>
      <c r="G135" s="16"/>
      <c r="H135" s="16"/>
      <c r="I135" s="16"/>
      <c r="J135" s="16"/>
      <c r="K135" s="16"/>
      <c r="L135" s="16"/>
      <c r="N135">
        <f t="shared" ref="N135:N198" si="32">SUM(D135:E135)</f>
        <v>5033</v>
      </c>
    </row>
    <row r="136" spans="1:17" ht="16.5" customHeight="1">
      <c r="A136" s="1">
        <v>105705</v>
      </c>
      <c r="B136" s="19" t="s">
        <v>275</v>
      </c>
      <c r="C136" s="28">
        <v>26934</v>
      </c>
      <c r="D136" s="28">
        <f>869+26934-7166+688</f>
        <v>21325</v>
      </c>
      <c r="E136" s="18">
        <f t="shared" si="31"/>
        <v>-5609</v>
      </c>
      <c r="F136" s="16"/>
      <c r="G136" s="16"/>
      <c r="H136" s="16"/>
      <c r="I136" s="16"/>
      <c r="J136" s="16"/>
      <c r="K136" s="16"/>
      <c r="L136" s="16"/>
      <c r="N136">
        <f t="shared" si="32"/>
        <v>15716</v>
      </c>
      <c r="O136">
        <f>920+3400+700</f>
        <v>5020</v>
      </c>
      <c r="P136">
        <v>-6167</v>
      </c>
    </row>
    <row r="137" spans="1:17" ht="16.5" customHeight="1">
      <c r="A137" s="1">
        <v>105706</v>
      </c>
      <c r="B137" s="19" t="s">
        <v>276</v>
      </c>
      <c r="C137" s="28">
        <v>6206</v>
      </c>
      <c r="D137" s="28">
        <v>6206</v>
      </c>
      <c r="E137" s="18">
        <f t="shared" si="31"/>
        <v>0</v>
      </c>
      <c r="F137" s="16"/>
      <c r="G137" s="16"/>
      <c r="H137" s="16"/>
      <c r="I137" s="16"/>
      <c r="J137" s="16"/>
      <c r="K137" s="16"/>
      <c r="L137" s="16"/>
      <c r="N137">
        <f t="shared" si="32"/>
        <v>6206</v>
      </c>
      <c r="O137">
        <v>180</v>
      </c>
    </row>
    <row r="138" spans="1:17" ht="16.5" customHeight="1">
      <c r="A138" s="1">
        <v>105707</v>
      </c>
      <c r="B138" s="19" t="s">
        <v>277</v>
      </c>
      <c r="C138" s="28">
        <v>0</v>
      </c>
      <c r="D138" s="28">
        <v>0</v>
      </c>
      <c r="E138" s="18">
        <f t="shared" si="31"/>
        <v>0</v>
      </c>
      <c r="F138" s="16"/>
      <c r="G138" s="16"/>
      <c r="H138" s="16"/>
      <c r="I138" s="16"/>
      <c r="J138" s="16"/>
      <c r="K138" s="16"/>
      <c r="L138" s="16"/>
      <c r="N138">
        <f t="shared" si="32"/>
        <v>0</v>
      </c>
    </row>
    <row r="139" spans="1:17" ht="16.5" customHeight="1">
      <c r="A139" s="1">
        <v>105708</v>
      </c>
      <c r="B139" s="19" t="s">
        <v>278</v>
      </c>
      <c r="C139" s="28">
        <v>3623</v>
      </c>
      <c r="D139" s="28">
        <v>3623</v>
      </c>
      <c r="E139" s="18">
        <f t="shared" si="31"/>
        <v>0</v>
      </c>
      <c r="F139" s="16"/>
      <c r="G139" s="16"/>
      <c r="H139" s="16"/>
      <c r="I139" s="16"/>
      <c r="J139" s="16"/>
      <c r="K139" s="16"/>
      <c r="L139" s="16"/>
      <c r="N139">
        <f t="shared" si="32"/>
        <v>3623</v>
      </c>
    </row>
    <row r="140" spans="1:17" ht="16.5" customHeight="1">
      <c r="A140" s="1">
        <v>105709</v>
      </c>
      <c r="B140" s="19" t="s">
        <v>40</v>
      </c>
      <c r="C140" s="18">
        <f t="shared" ref="C140" si="33">SUM(C141:C148)</f>
        <v>112282</v>
      </c>
      <c r="D140" s="18">
        <f t="shared" ref="D140" si="34">SUM(D141:D148)</f>
        <v>113245</v>
      </c>
      <c r="E140" s="18">
        <f t="shared" si="31"/>
        <v>963</v>
      </c>
      <c r="F140" s="16"/>
      <c r="G140" s="16"/>
      <c r="H140" s="16"/>
      <c r="I140" s="16"/>
      <c r="J140" s="16"/>
      <c r="K140" s="16"/>
      <c r="L140" s="16"/>
      <c r="N140">
        <f t="shared" si="32"/>
        <v>114208</v>
      </c>
      <c r="O140">
        <f>SUM(O141:O148)</f>
        <v>3595</v>
      </c>
      <c r="P140">
        <f t="shared" ref="P140:Q140" si="35">SUM(P141:P148)</f>
        <v>0</v>
      </c>
      <c r="Q140">
        <f t="shared" si="35"/>
        <v>-3000</v>
      </c>
    </row>
    <row r="141" spans="1:17" ht="16.5" customHeight="1">
      <c r="A141" s="1">
        <v>105710</v>
      </c>
      <c r="B141" s="19" t="s">
        <v>279</v>
      </c>
      <c r="C141" s="28">
        <v>41730</v>
      </c>
      <c r="D141" s="28">
        <f>963+41730</f>
        <v>42693</v>
      </c>
      <c r="E141" s="18">
        <f t="shared" si="31"/>
        <v>963</v>
      </c>
      <c r="F141" s="16"/>
      <c r="G141" s="16"/>
      <c r="H141" s="16"/>
      <c r="I141" s="16"/>
      <c r="J141" s="16"/>
      <c r="K141" s="16"/>
      <c r="L141" s="16"/>
      <c r="N141">
        <f t="shared" si="32"/>
        <v>43656</v>
      </c>
      <c r="O141">
        <v>0</v>
      </c>
    </row>
    <row r="142" spans="1:17" ht="16.5" customHeight="1">
      <c r="A142" s="1">
        <v>105711</v>
      </c>
      <c r="B142" s="19" t="s">
        <v>280</v>
      </c>
      <c r="C142" s="28">
        <v>5108</v>
      </c>
      <c r="D142" s="28">
        <v>5108</v>
      </c>
      <c r="E142" s="18">
        <f t="shared" si="31"/>
        <v>0</v>
      </c>
      <c r="F142" s="16"/>
      <c r="G142" s="16"/>
      <c r="H142" s="16"/>
      <c r="I142" s="16"/>
      <c r="J142" s="16"/>
      <c r="K142" s="16"/>
      <c r="L142" s="16"/>
      <c r="N142">
        <f t="shared" si="32"/>
        <v>5108</v>
      </c>
    </row>
    <row r="143" spans="1:17" ht="16.5" customHeight="1">
      <c r="A143" s="1">
        <v>105712</v>
      </c>
      <c r="B143" s="19" t="s">
        <v>281</v>
      </c>
      <c r="C143" s="28">
        <v>22203</v>
      </c>
      <c r="D143" s="28">
        <v>22203</v>
      </c>
      <c r="E143" s="18">
        <f t="shared" si="31"/>
        <v>0</v>
      </c>
      <c r="F143" s="16"/>
      <c r="G143" s="16"/>
      <c r="H143" s="16"/>
      <c r="I143" s="16"/>
      <c r="J143" s="16"/>
      <c r="K143" s="16"/>
      <c r="L143" s="16"/>
      <c r="N143">
        <f t="shared" si="32"/>
        <v>22203</v>
      </c>
      <c r="O143" s="41">
        <f>1000+900+995+300</f>
        <v>3195</v>
      </c>
      <c r="P143" s="41"/>
      <c r="Q143" s="36">
        <v>-3000</v>
      </c>
    </row>
    <row r="144" spans="1:17" ht="16.5" customHeight="1">
      <c r="A144" s="1">
        <v>105713</v>
      </c>
      <c r="B144" s="19" t="s">
        <v>282</v>
      </c>
      <c r="C144" s="28">
        <v>26529</v>
      </c>
      <c r="D144" s="28">
        <v>26529</v>
      </c>
      <c r="E144" s="18">
        <f t="shared" si="31"/>
        <v>0</v>
      </c>
      <c r="F144" s="16"/>
      <c r="G144" s="16"/>
      <c r="H144" s="16"/>
      <c r="I144" s="16"/>
      <c r="J144" s="16"/>
      <c r="K144" s="16"/>
      <c r="L144" s="16"/>
      <c r="N144">
        <f t="shared" si="32"/>
        <v>26529</v>
      </c>
      <c r="O144">
        <f>200+200</f>
        <v>400</v>
      </c>
    </row>
    <row r="145" spans="1:17" ht="16.5" customHeight="1">
      <c r="A145" s="1">
        <v>105714</v>
      </c>
      <c r="B145" s="19" t="s">
        <v>283</v>
      </c>
      <c r="C145" s="28">
        <v>4574</v>
      </c>
      <c r="D145" s="28">
        <v>4574</v>
      </c>
      <c r="E145" s="18">
        <f t="shared" si="31"/>
        <v>0</v>
      </c>
      <c r="F145" s="16"/>
      <c r="G145" s="16"/>
      <c r="H145" s="16"/>
      <c r="I145" s="16"/>
      <c r="J145" s="16"/>
      <c r="K145" s="16"/>
      <c r="L145" s="16"/>
      <c r="N145">
        <f t="shared" si="32"/>
        <v>4574</v>
      </c>
    </row>
    <row r="146" spans="1:17" ht="16.5" customHeight="1">
      <c r="A146" s="1">
        <v>105715</v>
      </c>
      <c r="B146" s="19" t="s">
        <v>284</v>
      </c>
      <c r="C146" s="28">
        <v>2435</v>
      </c>
      <c r="D146" s="28">
        <v>2435</v>
      </c>
      <c r="E146" s="18">
        <f t="shared" si="31"/>
        <v>0</v>
      </c>
      <c r="F146" s="16"/>
      <c r="G146" s="16"/>
      <c r="H146" s="16"/>
      <c r="I146" s="16"/>
      <c r="J146" s="16"/>
      <c r="K146" s="16"/>
      <c r="L146" s="16"/>
      <c r="N146">
        <f t="shared" si="32"/>
        <v>2435</v>
      </c>
    </row>
    <row r="147" spans="1:17" ht="16.5" customHeight="1">
      <c r="A147" s="1">
        <v>105716</v>
      </c>
      <c r="B147" s="19" t="s">
        <v>285</v>
      </c>
      <c r="C147" s="28">
        <v>3590</v>
      </c>
      <c r="D147" s="28">
        <v>3590</v>
      </c>
      <c r="E147" s="18">
        <f t="shared" si="31"/>
        <v>0</v>
      </c>
      <c r="F147" s="16"/>
      <c r="G147" s="16"/>
      <c r="H147" s="16"/>
      <c r="I147" s="16"/>
      <c r="J147" s="16"/>
      <c r="K147" s="16"/>
      <c r="L147" s="16"/>
      <c r="N147">
        <f t="shared" si="32"/>
        <v>3590</v>
      </c>
    </row>
    <row r="148" spans="1:17" ht="16.5" customHeight="1">
      <c r="A148" s="1">
        <v>105717</v>
      </c>
      <c r="B148" s="19" t="s">
        <v>286</v>
      </c>
      <c r="C148" s="28">
        <v>6113</v>
      </c>
      <c r="D148" s="28">
        <v>6113</v>
      </c>
      <c r="E148" s="18">
        <f t="shared" si="31"/>
        <v>0</v>
      </c>
      <c r="F148" s="16"/>
      <c r="G148" s="16"/>
      <c r="H148" s="16"/>
      <c r="I148" s="16"/>
      <c r="J148" s="16"/>
      <c r="K148" s="16"/>
      <c r="L148" s="16"/>
      <c r="N148">
        <f t="shared" si="32"/>
        <v>6113</v>
      </c>
    </row>
    <row r="149" spans="1:17" ht="16.5" customHeight="1">
      <c r="A149" s="1">
        <v>105718</v>
      </c>
      <c r="B149" s="19" t="s">
        <v>41</v>
      </c>
      <c r="C149" s="18">
        <f t="shared" ref="C149:D149" si="36">SUM(C150:C155)</f>
        <v>31067</v>
      </c>
      <c r="D149" s="18">
        <f t="shared" si="36"/>
        <v>31647</v>
      </c>
      <c r="E149" s="18">
        <f t="shared" si="31"/>
        <v>580</v>
      </c>
      <c r="F149" s="16"/>
      <c r="G149" s="16"/>
      <c r="H149" s="16"/>
      <c r="I149" s="16"/>
      <c r="J149" s="16"/>
      <c r="K149" s="16"/>
      <c r="L149" s="16"/>
      <c r="N149">
        <f t="shared" si="32"/>
        <v>32227</v>
      </c>
      <c r="O149">
        <f>SUM(O150:O155)</f>
        <v>13000</v>
      </c>
      <c r="P149">
        <f t="shared" ref="P149:Q149" si="37">SUM(P150:P155)</f>
        <v>0</v>
      </c>
      <c r="Q149">
        <f t="shared" si="37"/>
        <v>-5000</v>
      </c>
    </row>
    <row r="150" spans="1:17" ht="16.5" customHeight="1">
      <c r="A150" s="1">
        <v>105719</v>
      </c>
      <c r="B150" s="19" t="s">
        <v>287</v>
      </c>
      <c r="C150" s="28">
        <v>11645</v>
      </c>
      <c r="D150" s="28">
        <f>380+200+11645</f>
        <v>12225</v>
      </c>
      <c r="E150" s="18">
        <f t="shared" si="31"/>
        <v>580</v>
      </c>
      <c r="F150" s="16"/>
      <c r="G150" s="16"/>
      <c r="H150" s="16"/>
      <c r="I150" s="16"/>
      <c r="J150" s="16"/>
      <c r="K150" s="16"/>
      <c r="L150" s="16"/>
      <c r="N150">
        <f t="shared" si="32"/>
        <v>12805</v>
      </c>
      <c r="O150">
        <v>13000</v>
      </c>
      <c r="Q150" s="37">
        <v>-5000</v>
      </c>
    </row>
    <row r="151" spans="1:17" ht="16.5" customHeight="1">
      <c r="A151" s="1">
        <v>105720</v>
      </c>
      <c r="B151" s="19" t="s">
        <v>288</v>
      </c>
      <c r="C151" s="28">
        <v>0</v>
      </c>
      <c r="D151" s="28">
        <v>0</v>
      </c>
      <c r="E151" s="18">
        <f t="shared" si="31"/>
        <v>0</v>
      </c>
      <c r="F151" s="16"/>
      <c r="G151" s="16"/>
      <c r="H151" s="16"/>
      <c r="I151" s="16"/>
      <c r="J151" s="16"/>
      <c r="K151" s="16"/>
      <c r="L151" s="16"/>
      <c r="N151">
        <f t="shared" si="32"/>
        <v>0</v>
      </c>
    </row>
    <row r="152" spans="1:17" ht="16.5" customHeight="1">
      <c r="A152" s="1">
        <v>105721</v>
      </c>
      <c r="B152" s="19" t="s">
        <v>289</v>
      </c>
      <c r="C152" s="28">
        <v>0</v>
      </c>
      <c r="D152" s="28">
        <v>0</v>
      </c>
      <c r="E152" s="18">
        <f t="shared" si="31"/>
        <v>0</v>
      </c>
      <c r="F152" s="16"/>
      <c r="G152" s="16"/>
      <c r="H152" s="16"/>
      <c r="I152" s="16"/>
      <c r="J152" s="16"/>
      <c r="K152" s="16"/>
      <c r="L152" s="16"/>
      <c r="N152">
        <f t="shared" si="32"/>
        <v>0</v>
      </c>
    </row>
    <row r="153" spans="1:17" ht="16.5" customHeight="1">
      <c r="A153" s="1">
        <v>105722</v>
      </c>
      <c r="B153" s="19" t="s">
        <v>290</v>
      </c>
      <c r="C153" s="28">
        <v>0</v>
      </c>
      <c r="D153" s="28">
        <v>0</v>
      </c>
      <c r="E153" s="18">
        <f t="shared" si="31"/>
        <v>0</v>
      </c>
      <c r="F153" s="16"/>
      <c r="G153" s="16"/>
      <c r="H153" s="16"/>
      <c r="I153" s="16"/>
      <c r="J153" s="16"/>
      <c r="K153" s="16"/>
      <c r="L153" s="16"/>
      <c r="N153">
        <f t="shared" si="32"/>
        <v>0</v>
      </c>
    </row>
    <row r="154" spans="1:17" ht="16.5" customHeight="1">
      <c r="A154" s="1">
        <v>105723</v>
      </c>
      <c r="B154" s="19" t="s">
        <v>291</v>
      </c>
      <c r="C154" s="28">
        <v>17640</v>
      </c>
      <c r="D154" s="28">
        <v>17640</v>
      </c>
      <c r="E154" s="18">
        <f t="shared" si="31"/>
        <v>0</v>
      </c>
      <c r="F154" s="16"/>
      <c r="G154" s="16"/>
      <c r="H154" s="16"/>
      <c r="I154" s="16"/>
      <c r="J154" s="16"/>
      <c r="K154" s="16"/>
      <c r="L154" s="16"/>
      <c r="N154">
        <f t="shared" si="32"/>
        <v>17640</v>
      </c>
    </row>
    <row r="155" spans="1:17" ht="16.5" customHeight="1">
      <c r="A155" s="1">
        <v>105724</v>
      </c>
      <c r="B155" s="19" t="s">
        <v>292</v>
      </c>
      <c r="C155" s="28">
        <v>1782</v>
      </c>
      <c r="D155" s="28">
        <v>1782</v>
      </c>
      <c r="E155" s="18">
        <f t="shared" si="31"/>
        <v>0</v>
      </c>
      <c r="F155" s="16"/>
      <c r="G155" s="16"/>
      <c r="H155" s="16"/>
      <c r="I155" s="16"/>
      <c r="J155" s="16"/>
      <c r="K155" s="16"/>
      <c r="L155" s="16"/>
      <c r="N155">
        <f t="shared" si="32"/>
        <v>1782</v>
      </c>
    </row>
    <row r="156" spans="1:17" ht="16.5" customHeight="1">
      <c r="A156" s="1">
        <v>105725</v>
      </c>
      <c r="B156" s="19" t="s">
        <v>42</v>
      </c>
      <c r="C156" s="28">
        <v>8985</v>
      </c>
      <c r="D156" s="28">
        <v>8985</v>
      </c>
      <c r="E156" s="18">
        <f t="shared" si="31"/>
        <v>0</v>
      </c>
      <c r="F156" s="16"/>
      <c r="G156" s="16"/>
      <c r="H156" s="16"/>
      <c r="I156" s="16"/>
      <c r="J156" s="16"/>
      <c r="K156" s="16"/>
      <c r="L156" s="16"/>
      <c r="N156">
        <f t="shared" si="32"/>
        <v>8985</v>
      </c>
      <c r="O156">
        <f>SUM(O157:O163)</f>
        <v>0</v>
      </c>
    </row>
    <row r="157" spans="1:17" ht="16.5" customHeight="1">
      <c r="A157" s="1">
        <v>105726</v>
      </c>
      <c r="B157" s="19" t="s">
        <v>293</v>
      </c>
      <c r="C157" s="28">
        <v>0</v>
      </c>
      <c r="D157" s="28">
        <v>0</v>
      </c>
      <c r="E157" s="18">
        <f t="shared" si="31"/>
        <v>0</v>
      </c>
      <c r="F157" s="16"/>
      <c r="G157" s="16"/>
      <c r="H157" s="16"/>
      <c r="I157" s="16"/>
      <c r="J157" s="16"/>
      <c r="K157" s="16"/>
      <c r="L157" s="16"/>
      <c r="N157">
        <f t="shared" si="32"/>
        <v>0</v>
      </c>
    </row>
    <row r="158" spans="1:17" ht="16.5" customHeight="1">
      <c r="A158" s="1">
        <v>105727</v>
      </c>
      <c r="B158" s="19" t="s">
        <v>294</v>
      </c>
      <c r="C158" s="28">
        <v>1593</v>
      </c>
      <c r="D158" s="28">
        <v>1593</v>
      </c>
      <c r="E158" s="18">
        <f t="shared" si="31"/>
        <v>0</v>
      </c>
      <c r="F158" s="16"/>
      <c r="G158" s="16"/>
      <c r="H158" s="16"/>
      <c r="I158" s="16"/>
      <c r="J158" s="16"/>
      <c r="K158" s="16"/>
      <c r="L158" s="16"/>
      <c r="N158">
        <f t="shared" si="32"/>
        <v>1593</v>
      </c>
    </row>
    <row r="159" spans="1:17" ht="16.5" customHeight="1">
      <c r="A159" s="1">
        <v>105728</v>
      </c>
      <c r="B159" s="19" t="s">
        <v>295</v>
      </c>
      <c r="C159" s="28">
        <v>0</v>
      </c>
      <c r="D159" s="28">
        <v>0</v>
      </c>
      <c r="E159" s="18">
        <f t="shared" si="31"/>
        <v>0</v>
      </c>
      <c r="F159" s="16"/>
      <c r="G159" s="16"/>
      <c r="H159" s="16"/>
      <c r="I159" s="16"/>
      <c r="J159" s="16"/>
      <c r="K159" s="16"/>
      <c r="L159" s="16"/>
      <c r="N159">
        <f t="shared" si="32"/>
        <v>0</v>
      </c>
    </row>
    <row r="160" spans="1:17" ht="16.5" customHeight="1">
      <c r="A160" s="1">
        <v>105729</v>
      </c>
      <c r="B160" s="19" t="s">
        <v>296</v>
      </c>
      <c r="C160" s="28">
        <v>0</v>
      </c>
      <c r="D160" s="28">
        <v>0</v>
      </c>
      <c r="E160" s="18">
        <f t="shared" si="31"/>
        <v>0</v>
      </c>
      <c r="F160" s="16"/>
      <c r="G160" s="16"/>
      <c r="H160" s="16"/>
      <c r="I160" s="16"/>
      <c r="J160" s="16"/>
      <c r="K160" s="16"/>
      <c r="L160" s="16"/>
      <c r="N160">
        <f t="shared" si="32"/>
        <v>0</v>
      </c>
    </row>
    <row r="161" spans="1:14" ht="16.5" customHeight="1">
      <c r="A161" s="1">
        <v>105730</v>
      </c>
      <c r="B161" s="19" t="s">
        <v>297</v>
      </c>
      <c r="C161" s="28">
        <v>426</v>
      </c>
      <c r="D161" s="28">
        <v>426</v>
      </c>
      <c r="E161" s="18">
        <f t="shared" si="31"/>
        <v>0</v>
      </c>
      <c r="F161" s="16"/>
      <c r="G161" s="16"/>
      <c r="H161" s="16"/>
      <c r="I161" s="16"/>
      <c r="J161" s="16"/>
      <c r="K161" s="16"/>
      <c r="L161" s="16"/>
      <c r="N161">
        <f t="shared" si="32"/>
        <v>426</v>
      </c>
    </row>
    <row r="162" spans="1:14" ht="16.5" customHeight="1">
      <c r="A162" s="1">
        <v>105731</v>
      </c>
      <c r="B162" s="19" t="s">
        <v>298</v>
      </c>
      <c r="C162" s="28">
        <v>6966</v>
      </c>
      <c r="D162" s="28">
        <v>6966</v>
      </c>
      <c r="E162" s="18">
        <f t="shared" si="31"/>
        <v>0</v>
      </c>
      <c r="F162" s="16"/>
      <c r="G162" s="16"/>
      <c r="H162" s="16"/>
      <c r="I162" s="16"/>
      <c r="J162" s="16"/>
      <c r="K162" s="16"/>
      <c r="L162" s="16"/>
      <c r="N162">
        <f t="shared" si="32"/>
        <v>6966</v>
      </c>
    </row>
    <row r="163" spans="1:14" ht="16.5" customHeight="1">
      <c r="A163" s="1">
        <v>105732</v>
      </c>
      <c r="B163" s="19" t="s">
        <v>299</v>
      </c>
      <c r="C163" s="28">
        <v>0</v>
      </c>
      <c r="D163" s="28">
        <v>0</v>
      </c>
      <c r="E163" s="18">
        <f t="shared" si="31"/>
        <v>0</v>
      </c>
      <c r="F163" s="16"/>
      <c r="G163" s="16"/>
      <c r="H163" s="16"/>
      <c r="I163" s="16"/>
      <c r="J163" s="16"/>
      <c r="K163" s="16"/>
      <c r="L163" s="16"/>
      <c r="N163">
        <f t="shared" si="32"/>
        <v>0</v>
      </c>
    </row>
    <row r="164" spans="1:14" ht="16.5" customHeight="1">
      <c r="A164" s="1">
        <v>105733</v>
      </c>
      <c r="B164" s="19" t="s">
        <v>43</v>
      </c>
      <c r="C164" s="28">
        <v>160</v>
      </c>
      <c r="D164" s="28">
        <v>160</v>
      </c>
      <c r="E164" s="18">
        <f t="shared" si="31"/>
        <v>0</v>
      </c>
      <c r="F164" s="16"/>
      <c r="G164" s="16"/>
      <c r="H164" s="16"/>
      <c r="I164" s="16"/>
      <c r="J164" s="16"/>
      <c r="K164" s="16"/>
      <c r="L164" s="16"/>
      <c r="N164">
        <f t="shared" si="32"/>
        <v>160</v>
      </c>
    </row>
    <row r="165" spans="1:14" ht="16.5" customHeight="1">
      <c r="A165" s="1">
        <v>105734</v>
      </c>
      <c r="B165" s="19" t="s">
        <v>300</v>
      </c>
      <c r="C165" s="28">
        <v>160</v>
      </c>
      <c r="D165" s="28">
        <v>160</v>
      </c>
      <c r="E165" s="18">
        <f t="shared" si="31"/>
        <v>0</v>
      </c>
      <c r="F165" s="16"/>
      <c r="G165" s="16"/>
      <c r="H165" s="16"/>
      <c r="I165" s="16"/>
      <c r="J165" s="16"/>
      <c r="K165" s="16"/>
      <c r="L165" s="16"/>
      <c r="N165">
        <f t="shared" si="32"/>
        <v>160</v>
      </c>
    </row>
    <row r="166" spans="1:14" ht="16.5" customHeight="1">
      <c r="A166" s="1">
        <v>105735</v>
      </c>
      <c r="B166" s="19" t="s">
        <v>301</v>
      </c>
      <c r="C166" s="28">
        <v>0</v>
      </c>
      <c r="D166" s="28">
        <v>0</v>
      </c>
      <c r="E166" s="18">
        <f t="shared" si="31"/>
        <v>0</v>
      </c>
      <c r="F166" s="16"/>
      <c r="G166" s="16"/>
      <c r="H166" s="16"/>
      <c r="I166" s="16"/>
      <c r="J166" s="16"/>
      <c r="K166" s="16"/>
      <c r="L166" s="16"/>
      <c r="N166">
        <f t="shared" si="32"/>
        <v>0</v>
      </c>
    </row>
    <row r="167" spans="1:14" ht="16.5" customHeight="1">
      <c r="A167" s="1">
        <v>105736</v>
      </c>
      <c r="B167" s="19" t="s">
        <v>302</v>
      </c>
      <c r="C167" s="28">
        <v>0</v>
      </c>
      <c r="D167" s="28">
        <v>0</v>
      </c>
      <c r="E167" s="18">
        <f t="shared" si="31"/>
        <v>0</v>
      </c>
      <c r="F167" s="16"/>
      <c r="G167" s="16"/>
      <c r="H167" s="16"/>
      <c r="I167" s="16"/>
      <c r="J167" s="16"/>
      <c r="K167" s="16"/>
      <c r="L167" s="16"/>
      <c r="N167">
        <f t="shared" si="32"/>
        <v>0</v>
      </c>
    </row>
    <row r="168" spans="1:14" ht="16.5" customHeight="1">
      <c r="A168" s="1">
        <v>105737</v>
      </c>
      <c r="B168" s="19" t="s">
        <v>44</v>
      </c>
      <c r="C168" s="28">
        <v>0</v>
      </c>
      <c r="D168" s="28">
        <v>0</v>
      </c>
      <c r="E168" s="18">
        <f t="shared" si="31"/>
        <v>0</v>
      </c>
      <c r="F168" s="16"/>
      <c r="G168" s="16"/>
      <c r="H168" s="16"/>
      <c r="I168" s="16"/>
      <c r="J168" s="16"/>
      <c r="K168" s="16"/>
      <c r="L168" s="16"/>
      <c r="N168">
        <f t="shared" si="32"/>
        <v>0</v>
      </c>
    </row>
    <row r="169" spans="1:14" ht="16.5" customHeight="1">
      <c r="A169" s="1">
        <v>105738</v>
      </c>
      <c r="B169" s="19" t="s">
        <v>303</v>
      </c>
      <c r="C169" s="28">
        <v>0</v>
      </c>
      <c r="D169" s="28">
        <v>0</v>
      </c>
      <c r="E169" s="18">
        <f t="shared" si="31"/>
        <v>0</v>
      </c>
      <c r="F169" s="16"/>
      <c r="G169" s="16"/>
      <c r="H169" s="16"/>
      <c r="I169" s="16"/>
      <c r="J169" s="16"/>
      <c r="K169" s="16"/>
      <c r="L169" s="16"/>
      <c r="N169">
        <f t="shared" si="32"/>
        <v>0</v>
      </c>
    </row>
    <row r="170" spans="1:14" ht="16.5" customHeight="1">
      <c r="A170" s="1">
        <v>105739</v>
      </c>
      <c r="B170" s="19" t="s">
        <v>304</v>
      </c>
      <c r="C170" s="28">
        <v>0</v>
      </c>
      <c r="D170" s="28">
        <v>0</v>
      </c>
      <c r="E170" s="18">
        <f t="shared" si="31"/>
        <v>0</v>
      </c>
      <c r="F170" s="16"/>
      <c r="G170" s="16"/>
      <c r="H170" s="16"/>
      <c r="I170" s="16"/>
      <c r="J170" s="16"/>
      <c r="K170" s="16"/>
      <c r="L170" s="16"/>
      <c r="N170">
        <f t="shared" si="32"/>
        <v>0</v>
      </c>
    </row>
    <row r="171" spans="1:14" ht="16.5" customHeight="1">
      <c r="A171" s="1">
        <v>105740</v>
      </c>
      <c r="B171" s="19" t="s">
        <v>305</v>
      </c>
      <c r="C171" s="28">
        <v>0</v>
      </c>
      <c r="D171" s="28">
        <v>0</v>
      </c>
      <c r="E171" s="18">
        <f t="shared" si="31"/>
        <v>0</v>
      </c>
      <c r="F171" s="16"/>
      <c r="G171" s="16"/>
      <c r="H171" s="16"/>
      <c r="I171" s="16"/>
      <c r="J171" s="16"/>
      <c r="K171" s="16"/>
      <c r="L171" s="16"/>
      <c r="N171">
        <f t="shared" si="32"/>
        <v>0</v>
      </c>
    </row>
    <row r="172" spans="1:14" ht="16.5" customHeight="1">
      <c r="A172" s="1">
        <v>105741</v>
      </c>
      <c r="B172" s="19" t="s">
        <v>306</v>
      </c>
      <c r="C172" s="28">
        <v>0</v>
      </c>
      <c r="D172" s="28">
        <v>0</v>
      </c>
      <c r="E172" s="18">
        <f t="shared" si="31"/>
        <v>0</v>
      </c>
      <c r="F172" s="16"/>
      <c r="G172" s="16"/>
      <c r="H172" s="16"/>
      <c r="I172" s="16"/>
      <c r="J172" s="16"/>
      <c r="K172" s="16"/>
      <c r="L172" s="16"/>
      <c r="N172">
        <f t="shared" si="32"/>
        <v>0</v>
      </c>
    </row>
    <row r="173" spans="1:14" ht="16.5" customHeight="1">
      <c r="A173" s="1">
        <v>105742</v>
      </c>
      <c r="B173" s="19" t="s">
        <v>307</v>
      </c>
      <c r="C173" s="28">
        <v>0</v>
      </c>
      <c r="D173" s="28">
        <v>0</v>
      </c>
      <c r="E173" s="18">
        <f t="shared" si="31"/>
        <v>0</v>
      </c>
      <c r="F173" s="16"/>
      <c r="G173" s="16"/>
      <c r="H173" s="16"/>
      <c r="I173" s="16"/>
      <c r="J173" s="16"/>
      <c r="K173" s="16"/>
      <c r="L173" s="16"/>
      <c r="N173">
        <f t="shared" si="32"/>
        <v>0</v>
      </c>
    </row>
    <row r="174" spans="1:14" ht="16.5" customHeight="1">
      <c r="A174" s="1">
        <v>105743</v>
      </c>
      <c r="B174" s="19" t="s">
        <v>45</v>
      </c>
      <c r="C174" s="28">
        <v>0</v>
      </c>
      <c r="D174" s="28">
        <v>0</v>
      </c>
      <c r="E174" s="18">
        <f t="shared" si="31"/>
        <v>0</v>
      </c>
      <c r="F174" s="16"/>
      <c r="G174" s="16"/>
      <c r="H174" s="16"/>
      <c r="I174" s="16"/>
      <c r="J174" s="16"/>
      <c r="K174" s="16"/>
      <c r="L174" s="16"/>
      <c r="N174">
        <f t="shared" si="32"/>
        <v>0</v>
      </c>
    </row>
    <row r="175" spans="1:14" ht="16.5" customHeight="1">
      <c r="A175" s="1">
        <v>105744</v>
      </c>
      <c r="B175" s="19" t="s">
        <v>109</v>
      </c>
      <c r="C175" s="28">
        <v>0</v>
      </c>
      <c r="D175" s="28">
        <v>0</v>
      </c>
      <c r="E175" s="18">
        <f t="shared" si="31"/>
        <v>0</v>
      </c>
      <c r="F175" s="16"/>
      <c r="G175" s="16"/>
      <c r="H175" s="16"/>
      <c r="I175" s="16"/>
      <c r="J175" s="16"/>
      <c r="K175" s="16"/>
      <c r="L175" s="16"/>
      <c r="N175">
        <f t="shared" si="32"/>
        <v>0</v>
      </c>
    </row>
    <row r="176" spans="1:14" ht="16.5" customHeight="1">
      <c r="A176" s="1">
        <v>105745</v>
      </c>
      <c r="B176" s="19" t="s">
        <v>113</v>
      </c>
      <c r="C176" s="28">
        <v>0</v>
      </c>
      <c r="D176" s="28">
        <v>0</v>
      </c>
      <c r="E176" s="18">
        <f t="shared" si="31"/>
        <v>0</v>
      </c>
      <c r="F176" s="16"/>
      <c r="G176" s="16"/>
      <c r="H176" s="16"/>
      <c r="I176" s="16"/>
      <c r="J176" s="16"/>
      <c r="K176" s="16"/>
      <c r="L176" s="16"/>
      <c r="N176">
        <f t="shared" si="32"/>
        <v>0</v>
      </c>
    </row>
    <row r="177" spans="1:17" ht="16.5" customHeight="1">
      <c r="A177" s="1">
        <v>105746</v>
      </c>
      <c r="B177" s="19" t="s">
        <v>115</v>
      </c>
      <c r="C177" s="28">
        <v>0</v>
      </c>
      <c r="D177" s="28">
        <v>0</v>
      </c>
      <c r="E177" s="18">
        <f t="shared" si="31"/>
        <v>0</v>
      </c>
      <c r="F177" s="16"/>
      <c r="G177" s="16"/>
      <c r="H177" s="16"/>
      <c r="I177" s="16"/>
      <c r="J177" s="16"/>
      <c r="K177" s="16"/>
      <c r="L177" s="16"/>
      <c r="N177">
        <f t="shared" si="32"/>
        <v>0</v>
      </c>
    </row>
    <row r="178" spans="1:17" ht="16.5" customHeight="1">
      <c r="A178" s="1">
        <v>105747</v>
      </c>
      <c r="B178" s="19" t="s">
        <v>117</v>
      </c>
      <c r="C178" s="28">
        <v>0</v>
      </c>
      <c r="D178" s="28">
        <v>0</v>
      </c>
      <c r="E178" s="18">
        <f t="shared" si="31"/>
        <v>0</v>
      </c>
      <c r="F178" s="16"/>
      <c r="G178" s="16"/>
      <c r="H178" s="16"/>
      <c r="I178" s="16"/>
      <c r="J178" s="16"/>
      <c r="K178" s="16"/>
      <c r="L178" s="16"/>
      <c r="N178">
        <f t="shared" si="32"/>
        <v>0</v>
      </c>
    </row>
    <row r="179" spans="1:17" ht="16.5" customHeight="1">
      <c r="A179" s="1">
        <v>105748</v>
      </c>
      <c r="B179" s="19" t="s">
        <v>118</v>
      </c>
      <c r="C179" s="28">
        <v>0</v>
      </c>
      <c r="D179" s="28">
        <v>0</v>
      </c>
      <c r="E179" s="18">
        <f t="shared" si="31"/>
        <v>0</v>
      </c>
      <c r="F179" s="16"/>
      <c r="G179" s="16"/>
      <c r="H179" s="16"/>
      <c r="I179" s="16"/>
      <c r="J179" s="16"/>
      <c r="K179" s="16"/>
      <c r="L179" s="16"/>
      <c r="N179">
        <f t="shared" si="32"/>
        <v>0</v>
      </c>
    </row>
    <row r="180" spans="1:17" ht="16.5" customHeight="1">
      <c r="A180" s="1">
        <v>105749</v>
      </c>
      <c r="B180" s="19" t="s">
        <v>279</v>
      </c>
      <c r="C180" s="28">
        <v>0</v>
      </c>
      <c r="D180" s="28">
        <v>0</v>
      </c>
      <c r="E180" s="18">
        <f t="shared" si="31"/>
        <v>0</v>
      </c>
      <c r="F180" s="16"/>
      <c r="G180" s="16"/>
      <c r="H180" s="16"/>
      <c r="I180" s="16"/>
      <c r="J180" s="16"/>
      <c r="K180" s="16"/>
      <c r="L180" s="16"/>
      <c r="N180">
        <f t="shared" si="32"/>
        <v>0</v>
      </c>
    </row>
    <row r="181" spans="1:17" ht="16.5" customHeight="1">
      <c r="A181" s="1">
        <v>105750</v>
      </c>
      <c r="B181" s="19" t="s">
        <v>121</v>
      </c>
      <c r="C181" s="28">
        <v>0</v>
      </c>
      <c r="D181" s="28">
        <v>0</v>
      </c>
      <c r="E181" s="18">
        <f t="shared" si="31"/>
        <v>0</v>
      </c>
      <c r="F181" s="16"/>
      <c r="G181" s="16"/>
      <c r="H181" s="16"/>
      <c r="I181" s="16"/>
      <c r="J181" s="16"/>
      <c r="K181" s="16"/>
      <c r="L181" s="16"/>
      <c r="N181">
        <f t="shared" si="32"/>
        <v>0</v>
      </c>
    </row>
    <row r="182" spans="1:17" ht="16.5" customHeight="1">
      <c r="A182" s="1">
        <v>105751</v>
      </c>
      <c r="B182" s="19" t="s">
        <v>126</v>
      </c>
      <c r="C182" s="28">
        <v>0</v>
      </c>
      <c r="D182" s="28">
        <v>0</v>
      </c>
      <c r="E182" s="18">
        <f t="shared" si="31"/>
        <v>0</v>
      </c>
      <c r="F182" s="16"/>
      <c r="G182" s="16"/>
      <c r="H182" s="16"/>
      <c r="I182" s="16"/>
      <c r="J182" s="16"/>
      <c r="K182" s="16"/>
      <c r="L182" s="16"/>
      <c r="N182">
        <f t="shared" si="32"/>
        <v>0</v>
      </c>
    </row>
    <row r="183" spans="1:17" ht="16.5" customHeight="1">
      <c r="A183" s="1">
        <v>105752</v>
      </c>
      <c r="B183" s="19" t="s">
        <v>308</v>
      </c>
      <c r="C183" s="28">
        <v>0</v>
      </c>
      <c r="D183" s="28">
        <v>0</v>
      </c>
      <c r="E183" s="18">
        <f t="shared" si="31"/>
        <v>0</v>
      </c>
      <c r="F183" s="16"/>
      <c r="G183" s="16"/>
      <c r="H183" s="16"/>
      <c r="I183" s="16"/>
      <c r="J183" s="16"/>
      <c r="K183" s="16"/>
      <c r="L183" s="16"/>
      <c r="N183">
        <f t="shared" si="32"/>
        <v>0</v>
      </c>
    </row>
    <row r="184" spans="1:17" ht="16.5" customHeight="1">
      <c r="A184" s="1">
        <v>105753</v>
      </c>
      <c r="B184" s="19" t="s">
        <v>46</v>
      </c>
      <c r="C184" s="18">
        <f t="shared" ref="C184" si="38">SUM(C185:C187)</f>
        <v>7213</v>
      </c>
      <c r="D184" s="18">
        <f t="shared" ref="D184" si="39">SUM(D185:D187)</f>
        <v>7906</v>
      </c>
      <c r="E184" s="18">
        <f t="shared" si="31"/>
        <v>693</v>
      </c>
      <c r="F184" s="16"/>
      <c r="G184" s="16"/>
      <c r="H184" s="16"/>
      <c r="I184" s="16"/>
      <c r="J184" s="16"/>
      <c r="K184" s="16"/>
      <c r="L184" s="16"/>
      <c r="N184">
        <f t="shared" si="32"/>
        <v>8599</v>
      </c>
      <c r="O184">
        <f>SUM(O185:O187)</f>
        <v>645</v>
      </c>
    </row>
    <row r="185" spans="1:17" ht="16.5" customHeight="1">
      <c r="A185" s="1">
        <v>105754</v>
      </c>
      <c r="B185" s="19" t="s">
        <v>309</v>
      </c>
      <c r="C185" s="28">
        <v>7065</v>
      </c>
      <c r="D185" s="28">
        <v>7065</v>
      </c>
      <c r="E185" s="18">
        <f t="shared" si="31"/>
        <v>0</v>
      </c>
      <c r="F185" s="16"/>
      <c r="G185" s="16"/>
      <c r="H185" s="16"/>
      <c r="I185" s="16"/>
      <c r="J185" s="16"/>
      <c r="K185" s="16"/>
      <c r="L185" s="16"/>
      <c r="N185">
        <f t="shared" si="32"/>
        <v>7065</v>
      </c>
    </row>
    <row r="186" spans="1:17" ht="16.5" customHeight="1">
      <c r="A186" s="1">
        <v>105755</v>
      </c>
      <c r="B186" s="19" t="s">
        <v>310</v>
      </c>
      <c r="C186" s="28">
        <v>148</v>
      </c>
      <c r="D186" s="28">
        <f>693+148</f>
        <v>841</v>
      </c>
      <c r="E186" s="18">
        <f t="shared" si="31"/>
        <v>693</v>
      </c>
      <c r="F186" s="16"/>
      <c r="G186" s="16"/>
      <c r="H186" s="16"/>
      <c r="I186" s="16"/>
      <c r="J186" s="16"/>
      <c r="K186" s="16"/>
      <c r="L186" s="16"/>
      <c r="N186">
        <f t="shared" si="32"/>
        <v>1534</v>
      </c>
      <c r="O186">
        <f>400+145+100</f>
        <v>645</v>
      </c>
    </row>
    <row r="187" spans="1:17" ht="16.5" customHeight="1">
      <c r="A187" s="1">
        <v>105756</v>
      </c>
      <c r="B187" s="19" t="s">
        <v>311</v>
      </c>
      <c r="C187" s="28">
        <v>0</v>
      </c>
      <c r="D187" s="28">
        <v>0</v>
      </c>
      <c r="E187" s="18">
        <f t="shared" si="31"/>
        <v>0</v>
      </c>
      <c r="F187" s="16"/>
      <c r="G187" s="16"/>
      <c r="H187" s="16"/>
      <c r="I187" s="16"/>
      <c r="J187" s="16"/>
      <c r="K187" s="16"/>
      <c r="L187" s="16"/>
      <c r="N187">
        <f t="shared" si="32"/>
        <v>0</v>
      </c>
    </row>
    <row r="188" spans="1:17" ht="16.5" customHeight="1">
      <c r="A188" s="1">
        <v>105757</v>
      </c>
      <c r="B188" s="19" t="s">
        <v>47</v>
      </c>
      <c r="C188" s="28">
        <f>SUM(C189:C191)</f>
        <v>17487</v>
      </c>
      <c r="D188" s="28">
        <f>SUM(D189:D191)</f>
        <v>17487</v>
      </c>
      <c r="E188" s="18">
        <f t="shared" si="31"/>
        <v>0</v>
      </c>
      <c r="F188" s="16"/>
      <c r="G188" s="16"/>
      <c r="H188" s="16"/>
      <c r="I188" s="16"/>
      <c r="J188" s="16"/>
      <c r="K188" s="16"/>
      <c r="L188" s="16"/>
      <c r="N188">
        <f t="shared" si="32"/>
        <v>17487</v>
      </c>
    </row>
    <row r="189" spans="1:17" ht="16.5" customHeight="1">
      <c r="A189" s="1">
        <v>105758</v>
      </c>
      <c r="B189" s="19" t="s">
        <v>312</v>
      </c>
      <c r="C189" s="28">
        <v>10022</v>
      </c>
      <c r="D189" s="28">
        <v>10022</v>
      </c>
      <c r="E189" s="18">
        <f t="shared" si="31"/>
        <v>0</v>
      </c>
      <c r="F189" s="16"/>
      <c r="G189" s="16"/>
      <c r="H189" s="16"/>
      <c r="I189" s="16"/>
      <c r="J189" s="16"/>
      <c r="K189" s="16"/>
      <c r="L189" s="16"/>
      <c r="N189">
        <f t="shared" si="32"/>
        <v>10022</v>
      </c>
      <c r="Q189" s="36">
        <v>0</v>
      </c>
    </row>
    <row r="190" spans="1:17" ht="16.5" customHeight="1">
      <c r="A190" s="1">
        <v>105759</v>
      </c>
      <c r="B190" s="19" t="s">
        <v>313</v>
      </c>
      <c r="C190" s="28">
        <v>7465</v>
      </c>
      <c r="D190" s="28">
        <v>7465</v>
      </c>
      <c r="E190" s="18">
        <f t="shared" si="31"/>
        <v>0</v>
      </c>
      <c r="F190" s="16"/>
      <c r="G190" s="16"/>
      <c r="H190" s="16"/>
      <c r="I190" s="16"/>
      <c r="J190" s="16"/>
      <c r="K190" s="16"/>
      <c r="L190" s="16"/>
      <c r="N190">
        <f t="shared" si="32"/>
        <v>7465</v>
      </c>
    </row>
    <row r="191" spans="1:17" ht="16.5" customHeight="1">
      <c r="A191" s="1">
        <v>105760</v>
      </c>
      <c r="B191" s="19" t="s">
        <v>314</v>
      </c>
      <c r="C191" s="28">
        <v>0</v>
      </c>
      <c r="D191" s="28">
        <v>0</v>
      </c>
      <c r="E191" s="18">
        <f t="shared" si="31"/>
        <v>0</v>
      </c>
      <c r="F191" s="16"/>
      <c r="G191" s="16"/>
      <c r="H191" s="16"/>
      <c r="I191" s="16"/>
      <c r="J191" s="16"/>
      <c r="K191" s="16"/>
      <c r="L191" s="16"/>
      <c r="N191">
        <f t="shared" si="32"/>
        <v>0</v>
      </c>
    </row>
    <row r="192" spans="1:17" ht="16.5" customHeight="1">
      <c r="A192" s="1">
        <v>105761</v>
      </c>
      <c r="B192" s="19" t="s">
        <v>48</v>
      </c>
      <c r="C192" s="28">
        <v>1285</v>
      </c>
      <c r="D192" s="28">
        <v>1285</v>
      </c>
      <c r="E192" s="18">
        <f t="shared" si="31"/>
        <v>0</v>
      </c>
      <c r="F192" s="16"/>
      <c r="G192" s="16"/>
      <c r="H192" s="16"/>
      <c r="I192" s="16"/>
      <c r="J192" s="16"/>
      <c r="K192" s="16"/>
      <c r="L192" s="16"/>
      <c r="N192">
        <f t="shared" si="32"/>
        <v>1285</v>
      </c>
    </row>
    <row r="193" spans="1:14" ht="16.5" customHeight="1">
      <c r="A193" s="1">
        <v>105762</v>
      </c>
      <c r="B193" s="19" t="s">
        <v>315</v>
      </c>
      <c r="C193" s="28">
        <v>1285</v>
      </c>
      <c r="D193" s="28">
        <v>1285</v>
      </c>
      <c r="E193" s="18">
        <f t="shared" si="31"/>
        <v>0</v>
      </c>
      <c r="F193" s="16"/>
      <c r="G193" s="16"/>
      <c r="H193" s="16"/>
      <c r="I193" s="16"/>
      <c r="J193" s="16"/>
      <c r="K193" s="16"/>
      <c r="L193" s="16"/>
      <c r="N193">
        <f t="shared" si="32"/>
        <v>1285</v>
      </c>
    </row>
    <row r="194" spans="1:14" ht="16.5" customHeight="1">
      <c r="A194" s="1">
        <v>105763</v>
      </c>
      <c r="B194" s="19" t="s">
        <v>316</v>
      </c>
      <c r="C194" s="28">
        <v>0</v>
      </c>
      <c r="D194" s="28">
        <v>0</v>
      </c>
      <c r="E194" s="18">
        <f t="shared" si="31"/>
        <v>0</v>
      </c>
      <c r="F194" s="16"/>
      <c r="G194" s="16"/>
      <c r="H194" s="16"/>
      <c r="I194" s="16"/>
      <c r="J194" s="16"/>
      <c r="K194" s="16"/>
      <c r="L194" s="16"/>
      <c r="N194">
        <f t="shared" si="32"/>
        <v>0</v>
      </c>
    </row>
    <row r="195" spans="1:14" ht="16.5" customHeight="1">
      <c r="A195" s="1">
        <v>105764</v>
      </c>
      <c r="B195" s="19" t="s">
        <v>317</v>
      </c>
      <c r="C195" s="28">
        <v>0</v>
      </c>
      <c r="D195" s="28">
        <v>0</v>
      </c>
      <c r="E195" s="18">
        <f t="shared" si="31"/>
        <v>0</v>
      </c>
      <c r="F195" s="16"/>
      <c r="G195" s="16"/>
      <c r="H195" s="16"/>
      <c r="I195" s="16"/>
      <c r="J195" s="16"/>
      <c r="K195" s="16"/>
      <c r="L195" s="16"/>
      <c r="N195">
        <f t="shared" si="32"/>
        <v>0</v>
      </c>
    </row>
    <row r="196" spans="1:14" ht="16.5" customHeight="1">
      <c r="A196" s="1">
        <v>105765</v>
      </c>
      <c r="B196" s="19" t="s">
        <v>318</v>
      </c>
      <c r="C196" s="28">
        <v>0</v>
      </c>
      <c r="D196" s="28">
        <v>0</v>
      </c>
      <c r="E196" s="18">
        <f t="shared" si="31"/>
        <v>0</v>
      </c>
      <c r="F196" s="16"/>
      <c r="G196" s="16"/>
      <c r="H196" s="16"/>
      <c r="I196" s="16"/>
      <c r="J196" s="16"/>
      <c r="K196" s="16"/>
      <c r="L196" s="16"/>
      <c r="N196">
        <f t="shared" si="32"/>
        <v>0</v>
      </c>
    </row>
    <row r="197" spans="1:14" ht="16.5" customHeight="1">
      <c r="A197" s="1">
        <v>105766</v>
      </c>
      <c r="B197" s="19" t="s">
        <v>49</v>
      </c>
      <c r="C197" s="28">
        <v>7825</v>
      </c>
      <c r="D197" s="28">
        <v>7825</v>
      </c>
      <c r="E197" s="18">
        <f t="shared" si="31"/>
        <v>0</v>
      </c>
      <c r="F197" s="16"/>
      <c r="G197" s="16"/>
      <c r="H197" s="16"/>
      <c r="I197" s="16"/>
      <c r="J197" s="16"/>
      <c r="K197" s="16"/>
      <c r="L197" s="16"/>
      <c r="N197">
        <f t="shared" si="32"/>
        <v>7825</v>
      </c>
    </row>
    <row r="198" spans="1:14" ht="16.5" customHeight="1">
      <c r="A198" s="1">
        <v>105767</v>
      </c>
      <c r="B198" s="19" t="s">
        <v>319</v>
      </c>
      <c r="C198" s="28">
        <v>2759</v>
      </c>
      <c r="D198" s="28">
        <v>2759</v>
      </c>
      <c r="E198" s="18">
        <f t="shared" si="31"/>
        <v>0</v>
      </c>
      <c r="F198" s="16"/>
      <c r="G198" s="16"/>
      <c r="H198" s="16"/>
      <c r="I198" s="16"/>
      <c r="J198" s="16"/>
      <c r="K198" s="16"/>
      <c r="L198" s="16"/>
      <c r="N198">
        <f t="shared" si="32"/>
        <v>2759</v>
      </c>
    </row>
    <row r="199" spans="1:14" ht="16.5" customHeight="1">
      <c r="A199" s="1">
        <v>105768</v>
      </c>
      <c r="B199" s="19" t="s">
        <v>320</v>
      </c>
      <c r="C199" s="28">
        <v>2451</v>
      </c>
      <c r="D199" s="28">
        <v>2451</v>
      </c>
      <c r="E199" s="18">
        <f t="shared" ref="E199:E211" si="40">SUM(D199-C199)</f>
        <v>0</v>
      </c>
      <c r="F199" s="16"/>
      <c r="G199" s="16"/>
      <c r="H199" s="16"/>
      <c r="I199" s="16"/>
      <c r="J199" s="16"/>
      <c r="K199" s="16"/>
      <c r="L199" s="16"/>
      <c r="N199">
        <f t="shared" ref="N199:N211" si="41">SUM(D199:E199)</f>
        <v>2451</v>
      </c>
    </row>
    <row r="200" spans="1:14" ht="16.5" customHeight="1">
      <c r="A200" s="1">
        <v>105769</v>
      </c>
      <c r="B200" s="19" t="s">
        <v>321</v>
      </c>
      <c r="C200" s="28">
        <v>0</v>
      </c>
      <c r="D200" s="28">
        <v>0</v>
      </c>
      <c r="E200" s="18">
        <f t="shared" si="40"/>
        <v>0</v>
      </c>
      <c r="F200" s="16"/>
      <c r="G200" s="16"/>
      <c r="H200" s="16"/>
      <c r="I200" s="16"/>
      <c r="J200" s="16"/>
      <c r="K200" s="16"/>
      <c r="L200" s="16"/>
      <c r="N200">
        <f t="shared" si="41"/>
        <v>0</v>
      </c>
    </row>
    <row r="201" spans="1:14" ht="16.5" customHeight="1">
      <c r="A201" s="1">
        <v>105770</v>
      </c>
      <c r="B201" s="19" t="s">
        <v>322</v>
      </c>
      <c r="C201" s="28">
        <v>6</v>
      </c>
      <c r="D201" s="28">
        <v>6</v>
      </c>
      <c r="E201" s="18">
        <f t="shared" si="40"/>
        <v>0</v>
      </c>
      <c r="F201" s="16"/>
      <c r="G201" s="16"/>
      <c r="H201" s="16"/>
      <c r="I201" s="16"/>
      <c r="J201" s="16"/>
      <c r="K201" s="16"/>
      <c r="L201" s="16"/>
      <c r="N201">
        <f t="shared" si="41"/>
        <v>6</v>
      </c>
    </row>
    <row r="202" spans="1:14" ht="16.5" customHeight="1">
      <c r="A202" s="1">
        <v>105771</v>
      </c>
      <c r="B202" s="19" t="s">
        <v>323</v>
      </c>
      <c r="C202" s="28">
        <v>0</v>
      </c>
      <c r="D202" s="28">
        <v>0</v>
      </c>
      <c r="E202" s="18">
        <f t="shared" si="40"/>
        <v>0</v>
      </c>
      <c r="F202" s="16"/>
      <c r="G202" s="16"/>
      <c r="H202" s="16"/>
      <c r="I202" s="16"/>
      <c r="J202" s="16"/>
      <c r="K202" s="16"/>
      <c r="L202" s="16"/>
      <c r="N202">
        <f t="shared" si="41"/>
        <v>0</v>
      </c>
    </row>
    <row r="203" spans="1:14" ht="16.5" customHeight="1">
      <c r="A203" s="1">
        <v>105772</v>
      </c>
      <c r="B203" s="19" t="s">
        <v>324</v>
      </c>
      <c r="C203" s="28">
        <v>718</v>
      </c>
      <c r="D203" s="28">
        <v>718</v>
      </c>
      <c r="E203" s="18">
        <f t="shared" si="40"/>
        <v>0</v>
      </c>
      <c r="F203" s="16"/>
      <c r="G203" s="16"/>
      <c r="H203" s="16"/>
      <c r="I203" s="16"/>
      <c r="J203" s="16"/>
      <c r="K203" s="16"/>
      <c r="L203" s="16"/>
      <c r="N203">
        <f t="shared" si="41"/>
        <v>718</v>
      </c>
    </row>
    <row r="204" spans="1:14" ht="16.5" customHeight="1">
      <c r="A204" s="1">
        <v>105773</v>
      </c>
      <c r="B204" s="19" t="s">
        <v>325</v>
      </c>
      <c r="C204" s="28">
        <v>1891</v>
      </c>
      <c r="D204" s="28">
        <v>1891</v>
      </c>
      <c r="E204" s="18">
        <f t="shared" si="40"/>
        <v>0</v>
      </c>
      <c r="F204" s="16"/>
      <c r="G204" s="16"/>
      <c r="H204" s="16"/>
      <c r="I204" s="16"/>
      <c r="J204" s="16"/>
      <c r="K204" s="16"/>
      <c r="L204" s="16"/>
      <c r="N204">
        <f t="shared" si="41"/>
        <v>1891</v>
      </c>
    </row>
    <row r="205" spans="1:14" ht="16.5" customHeight="1">
      <c r="A205" s="1">
        <v>105774</v>
      </c>
      <c r="B205" s="19" t="s">
        <v>50</v>
      </c>
      <c r="C205" s="28">
        <v>5000</v>
      </c>
      <c r="D205" s="28">
        <v>5000</v>
      </c>
      <c r="E205" s="18">
        <f t="shared" si="40"/>
        <v>0</v>
      </c>
      <c r="F205" s="16"/>
      <c r="G205" s="16"/>
      <c r="H205" s="16"/>
      <c r="I205" s="16"/>
      <c r="J205" s="16"/>
      <c r="K205" s="16"/>
      <c r="L205" s="16"/>
      <c r="N205">
        <f t="shared" si="41"/>
        <v>5000</v>
      </c>
    </row>
    <row r="206" spans="1:14" ht="16.5" customHeight="1">
      <c r="A206" s="1">
        <v>105775</v>
      </c>
      <c r="B206" s="19" t="s">
        <v>51</v>
      </c>
      <c r="C206" s="28">
        <v>0</v>
      </c>
      <c r="D206" s="28">
        <v>0</v>
      </c>
      <c r="E206" s="18">
        <f t="shared" si="40"/>
        <v>0</v>
      </c>
      <c r="F206" s="16"/>
      <c r="G206" s="16"/>
      <c r="H206" s="16"/>
      <c r="I206" s="16"/>
      <c r="J206" s="16"/>
      <c r="K206" s="16"/>
      <c r="L206" s="16"/>
      <c r="N206">
        <f t="shared" si="41"/>
        <v>0</v>
      </c>
    </row>
    <row r="207" spans="1:14" ht="16.5" customHeight="1">
      <c r="A207" s="1">
        <v>105776</v>
      </c>
      <c r="B207" s="19" t="s">
        <v>326</v>
      </c>
      <c r="C207" s="28">
        <v>0</v>
      </c>
      <c r="D207" s="28">
        <v>0</v>
      </c>
      <c r="E207" s="18">
        <f t="shared" si="40"/>
        <v>0</v>
      </c>
      <c r="F207" s="16"/>
      <c r="G207" s="16"/>
      <c r="H207" s="16"/>
      <c r="I207" s="16"/>
      <c r="J207" s="16"/>
      <c r="K207" s="16"/>
      <c r="L207" s="16"/>
      <c r="N207">
        <f t="shared" si="41"/>
        <v>0</v>
      </c>
    </row>
    <row r="208" spans="1:14" ht="16.5" customHeight="1">
      <c r="A208" s="1">
        <v>105777</v>
      </c>
      <c r="B208" s="19" t="s">
        <v>308</v>
      </c>
      <c r="C208" s="28">
        <v>0</v>
      </c>
      <c r="D208" s="28">
        <v>0</v>
      </c>
      <c r="E208" s="18">
        <f t="shared" si="40"/>
        <v>0</v>
      </c>
      <c r="F208" s="16"/>
      <c r="G208" s="16"/>
      <c r="H208" s="16"/>
      <c r="I208" s="16"/>
      <c r="J208" s="16"/>
      <c r="K208" s="16"/>
      <c r="L208" s="16"/>
      <c r="N208">
        <f t="shared" si="41"/>
        <v>0</v>
      </c>
    </row>
    <row r="209" spans="1:17" ht="16.5" customHeight="1">
      <c r="A209" s="1">
        <v>105778</v>
      </c>
      <c r="B209" s="19" t="s">
        <v>52</v>
      </c>
      <c r="C209" s="28">
        <v>29709</v>
      </c>
      <c r="D209" s="28">
        <f>D210</f>
        <v>29709</v>
      </c>
      <c r="E209" s="18">
        <f t="shared" si="40"/>
        <v>0</v>
      </c>
      <c r="F209" s="16"/>
      <c r="G209" s="16"/>
      <c r="H209" s="16"/>
      <c r="I209" s="16"/>
      <c r="J209" s="16"/>
      <c r="K209" s="16"/>
      <c r="L209" s="16"/>
      <c r="N209">
        <f t="shared" si="41"/>
        <v>29709</v>
      </c>
      <c r="O209">
        <v>5885</v>
      </c>
      <c r="Q209" s="37">
        <v>-5885</v>
      </c>
    </row>
    <row r="210" spans="1:17" ht="16.5" customHeight="1">
      <c r="A210" s="1">
        <v>105779</v>
      </c>
      <c r="B210" s="19" t="s">
        <v>327</v>
      </c>
      <c r="C210" s="28">
        <v>29709</v>
      </c>
      <c r="D210" s="28">
        <v>29709</v>
      </c>
      <c r="E210" s="18">
        <f t="shared" si="40"/>
        <v>0</v>
      </c>
      <c r="F210" s="16"/>
      <c r="G210" s="16"/>
      <c r="H210" s="16"/>
      <c r="I210" s="16"/>
      <c r="J210" s="16"/>
      <c r="K210" s="16"/>
      <c r="L210" s="16"/>
      <c r="N210">
        <f t="shared" si="41"/>
        <v>29709</v>
      </c>
      <c r="O210">
        <v>5885</v>
      </c>
      <c r="Q210" s="37">
        <v>-5885</v>
      </c>
    </row>
    <row r="211" spans="1:17" ht="16.5" customHeight="1">
      <c r="A211" s="1">
        <v>105780</v>
      </c>
      <c r="B211" s="19" t="s">
        <v>53</v>
      </c>
      <c r="C211" s="28">
        <v>90</v>
      </c>
      <c r="D211" s="28">
        <v>90</v>
      </c>
      <c r="E211" s="18">
        <f t="shared" si="40"/>
        <v>0</v>
      </c>
      <c r="F211" s="16"/>
      <c r="G211" s="16"/>
      <c r="H211" s="16"/>
      <c r="I211" s="16"/>
      <c r="J211" s="16"/>
      <c r="K211" s="16"/>
      <c r="L211" s="16"/>
      <c r="N211">
        <f t="shared" si="41"/>
        <v>90</v>
      </c>
    </row>
  </sheetData>
  <mergeCells count="3">
    <mergeCell ref="B1:E1"/>
    <mergeCell ref="B2:E2"/>
    <mergeCell ref="D4:E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1"/>
  <sheetViews>
    <sheetView topLeftCell="C7" workbookViewId="0">
      <selection activeCell="I91" sqref="I91"/>
    </sheetView>
  </sheetViews>
  <sheetFormatPr defaultColWidth="9" defaultRowHeight="13.5"/>
  <cols>
    <col min="1" max="1" width="9" style="82" hidden="1" customWidth="1"/>
    <col min="2" max="2" width="6.875" style="82" hidden="1" customWidth="1"/>
    <col min="3" max="3" width="13.625" style="82" customWidth="1"/>
    <col min="4" max="4" width="10.5" style="82" bestFit="1" customWidth="1"/>
    <col min="5" max="5" width="41.625" style="6" customWidth="1"/>
    <col min="6" max="6" width="0" style="82" hidden="1" customWidth="1"/>
    <col min="7" max="7" width="10.625" style="82" hidden="1" customWidth="1"/>
    <col min="8" max="9" width="7.375" style="82" customWidth="1"/>
    <col min="10" max="10" width="8.375" style="82" customWidth="1"/>
    <col min="11" max="11" width="23.125" style="6" customWidth="1"/>
    <col min="12" max="13" width="10.625" style="82" hidden="1" customWidth="1"/>
    <col min="14" max="14" width="7.375" style="82" customWidth="1"/>
    <col min="15" max="15" width="12.625" style="92" customWidth="1"/>
    <col min="16" max="16384" width="9" style="82"/>
  </cols>
  <sheetData>
    <row r="1" spans="1:15" ht="14.25">
      <c r="D1" s="7"/>
      <c r="E1" s="8" t="s">
        <v>54</v>
      </c>
      <c r="F1" s="9"/>
      <c r="G1" s="9"/>
      <c r="H1" s="9"/>
      <c r="I1" s="9"/>
      <c r="J1" s="7"/>
      <c r="K1" s="11"/>
      <c r="L1" s="7"/>
      <c r="M1" s="7"/>
      <c r="N1" s="7"/>
      <c r="O1" s="89"/>
    </row>
    <row r="2" spans="1:15" ht="22.5">
      <c r="D2" s="10"/>
      <c r="E2" s="104" t="s">
        <v>55</v>
      </c>
      <c r="F2" s="105"/>
      <c r="G2" s="105"/>
      <c r="H2" s="105"/>
      <c r="I2" s="105"/>
      <c r="J2" s="105"/>
      <c r="K2" s="104"/>
      <c r="L2" s="105"/>
      <c r="M2" s="105"/>
      <c r="N2" s="105"/>
      <c r="O2" s="105"/>
    </row>
    <row r="3" spans="1:15">
      <c r="D3" s="7"/>
      <c r="E3" s="11"/>
      <c r="F3" s="7"/>
      <c r="G3" s="7"/>
      <c r="H3" s="7"/>
      <c r="I3" s="7"/>
      <c r="J3" s="7"/>
      <c r="K3" s="11"/>
      <c r="L3" s="7"/>
      <c r="M3" s="7"/>
      <c r="N3" s="7"/>
      <c r="O3" s="12" t="s">
        <v>0</v>
      </c>
    </row>
    <row r="4" spans="1:15">
      <c r="A4" s="106" t="s">
        <v>5</v>
      </c>
      <c r="B4" s="107" t="s">
        <v>5</v>
      </c>
      <c r="C4" s="106" t="s">
        <v>6</v>
      </c>
      <c r="D4" s="110" t="s">
        <v>56</v>
      </c>
      <c r="E4" s="111"/>
      <c r="F4" s="110"/>
      <c r="G4" s="110"/>
      <c r="H4" s="110"/>
      <c r="I4" s="110"/>
      <c r="J4" s="110" t="s">
        <v>57</v>
      </c>
      <c r="K4" s="111"/>
      <c r="L4" s="110"/>
      <c r="M4" s="110"/>
      <c r="N4" s="110"/>
      <c r="O4" s="110"/>
    </row>
    <row r="5" spans="1:15">
      <c r="A5" s="106"/>
      <c r="B5" s="108"/>
      <c r="C5" s="106"/>
      <c r="D5" s="110" t="s">
        <v>7</v>
      </c>
      <c r="E5" s="111" t="s">
        <v>8</v>
      </c>
      <c r="F5" s="112" t="s">
        <v>2</v>
      </c>
      <c r="G5" s="112" t="s">
        <v>3</v>
      </c>
      <c r="H5" s="112" t="s">
        <v>346</v>
      </c>
      <c r="I5" s="112"/>
      <c r="J5" s="110" t="s">
        <v>1</v>
      </c>
      <c r="K5" s="111"/>
      <c r="L5" s="112" t="s">
        <v>2</v>
      </c>
      <c r="M5" s="112" t="s">
        <v>3</v>
      </c>
      <c r="N5" s="112" t="s">
        <v>346</v>
      </c>
      <c r="O5" s="112"/>
    </row>
    <row r="6" spans="1:15" ht="27">
      <c r="A6" s="106"/>
      <c r="B6" s="109"/>
      <c r="C6" s="106"/>
      <c r="D6" s="110"/>
      <c r="E6" s="111"/>
      <c r="F6" s="112"/>
      <c r="G6" s="112"/>
      <c r="H6" s="34" t="s">
        <v>4</v>
      </c>
      <c r="I6" s="34" t="s">
        <v>474</v>
      </c>
      <c r="J6" s="84" t="s">
        <v>7</v>
      </c>
      <c r="K6" s="85" t="s">
        <v>8</v>
      </c>
      <c r="L6" s="112"/>
      <c r="M6" s="112"/>
      <c r="N6" s="34" t="s">
        <v>4</v>
      </c>
      <c r="O6" s="90" t="s">
        <v>475</v>
      </c>
    </row>
    <row r="7" spans="1:15">
      <c r="A7" s="86">
        <v>43861</v>
      </c>
      <c r="B7" s="86">
        <v>43861</v>
      </c>
      <c r="C7" s="87" t="s">
        <v>9</v>
      </c>
      <c r="D7" s="19"/>
      <c r="E7" s="19" t="s">
        <v>58</v>
      </c>
      <c r="F7" s="28">
        <v>268800</v>
      </c>
      <c r="G7" s="28">
        <v>269098</v>
      </c>
      <c r="H7" s="28">
        <v>301000</v>
      </c>
      <c r="I7" s="88">
        <f>278000-4900</f>
        <v>273100</v>
      </c>
      <c r="J7" s="19"/>
      <c r="K7" s="19" t="s">
        <v>59</v>
      </c>
      <c r="L7" s="28">
        <v>757636</v>
      </c>
      <c r="M7" s="28">
        <v>668378</v>
      </c>
      <c r="N7" s="28">
        <v>833149</v>
      </c>
      <c r="O7" s="93">
        <f>833149+54183-5885-7166-38855-2383</f>
        <v>833043</v>
      </c>
    </row>
    <row r="8" spans="1:15">
      <c r="A8" s="86">
        <v>43862</v>
      </c>
      <c r="B8" s="86">
        <v>43862</v>
      </c>
      <c r="C8" s="87" t="s">
        <v>9</v>
      </c>
      <c r="D8" s="19"/>
      <c r="E8" s="19" t="s">
        <v>60</v>
      </c>
      <c r="F8" s="28">
        <v>539898</v>
      </c>
      <c r="G8" s="28">
        <v>586036</v>
      </c>
      <c r="H8" s="28">
        <v>589843</v>
      </c>
      <c r="I8" s="28">
        <f>I9+J53</f>
        <v>414888</v>
      </c>
      <c r="J8" s="19"/>
      <c r="K8" s="19" t="s">
        <v>61</v>
      </c>
      <c r="L8" s="28">
        <v>51062</v>
      </c>
      <c r="M8" s="28">
        <v>186756</v>
      </c>
      <c r="N8" s="28">
        <v>57694</v>
      </c>
      <c r="O8" s="91"/>
    </row>
    <row r="9" spans="1:15">
      <c r="A9" s="86">
        <v>43863</v>
      </c>
      <c r="B9" s="86">
        <v>43863</v>
      </c>
      <c r="C9" s="87" t="s">
        <v>9</v>
      </c>
      <c r="D9" s="19"/>
      <c r="E9" s="19" t="s">
        <v>62</v>
      </c>
      <c r="F9" s="28">
        <v>429898</v>
      </c>
      <c r="G9" s="28">
        <v>395481</v>
      </c>
      <c r="H9" s="28">
        <v>440153</v>
      </c>
      <c r="I9" s="28">
        <f>I10+I17</f>
        <v>368030</v>
      </c>
      <c r="J9" s="19">
        <v>23006</v>
      </c>
      <c r="K9" s="19" t="s">
        <v>63</v>
      </c>
      <c r="L9" s="28">
        <v>51062</v>
      </c>
      <c r="M9" s="28">
        <v>51856</v>
      </c>
      <c r="N9" s="28">
        <v>57694</v>
      </c>
      <c r="O9" s="93">
        <v>52933</v>
      </c>
    </row>
    <row r="10" spans="1:15">
      <c r="A10" s="86">
        <v>43864</v>
      </c>
      <c r="B10" s="86">
        <v>43864</v>
      </c>
      <c r="C10" s="87" t="s">
        <v>9</v>
      </c>
      <c r="D10" s="19">
        <v>11001</v>
      </c>
      <c r="E10" s="19" t="s">
        <v>64</v>
      </c>
      <c r="F10" s="28">
        <v>5120</v>
      </c>
      <c r="G10" s="28">
        <v>5912</v>
      </c>
      <c r="H10" s="28">
        <v>5120</v>
      </c>
      <c r="I10" s="28">
        <v>5120</v>
      </c>
      <c r="J10" s="19">
        <v>2300601</v>
      </c>
      <c r="K10" s="19" t="s">
        <v>65</v>
      </c>
      <c r="L10" s="28">
        <v>42655</v>
      </c>
      <c r="M10" s="28">
        <v>41787</v>
      </c>
      <c r="N10" s="28">
        <v>49241</v>
      </c>
      <c r="O10" s="93">
        <v>44480</v>
      </c>
    </row>
    <row r="11" spans="1:15">
      <c r="A11" s="86">
        <v>43865</v>
      </c>
      <c r="B11" s="86">
        <v>43865</v>
      </c>
      <c r="C11" s="87" t="s">
        <v>9</v>
      </c>
      <c r="D11" s="19">
        <v>1100102</v>
      </c>
      <c r="E11" s="19" t="s">
        <v>66</v>
      </c>
      <c r="F11" s="28">
        <v>-443</v>
      </c>
      <c r="G11" s="28"/>
      <c r="H11" s="28">
        <v>-443</v>
      </c>
      <c r="I11" s="28">
        <v>-443</v>
      </c>
      <c r="J11" s="19">
        <v>2300602</v>
      </c>
      <c r="K11" s="19" t="s">
        <v>67</v>
      </c>
      <c r="L11" s="28">
        <v>8407</v>
      </c>
      <c r="M11" s="28">
        <v>10069</v>
      </c>
      <c r="N11" s="28">
        <v>8453</v>
      </c>
      <c r="O11" s="93">
        <v>8453</v>
      </c>
    </row>
    <row r="12" spans="1:15">
      <c r="A12" s="86">
        <v>43866</v>
      </c>
      <c r="B12" s="86">
        <v>43866</v>
      </c>
      <c r="C12" s="87" t="s">
        <v>9</v>
      </c>
      <c r="D12" s="19">
        <v>1100103</v>
      </c>
      <c r="E12" s="19" t="s">
        <v>68</v>
      </c>
      <c r="F12" s="28">
        <v>1111</v>
      </c>
      <c r="G12" s="28">
        <v>2128</v>
      </c>
      <c r="H12" s="28">
        <v>1111</v>
      </c>
      <c r="I12" s="28">
        <v>1111</v>
      </c>
      <c r="J12" s="19"/>
      <c r="K12" s="19"/>
      <c r="L12" s="28"/>
      <c r="M12" s="28"/>
      <c r="N12" s="28"/>
      <c r="O12" s="91"/>
    </row>
    <row r="13" spans="1:15">
      <c r="A13" s="86">
        <v>43867</v>
      </c>
      <c r="B13" s="86">
        <v>43867</v>
      </c>
      <c r="C13" s="87" t="s">
        <v>9</v>
      </c>
      <c r="D13" s="19">
        <v>1100104</v>
      </c>
      <c r="E13" s="19" t="s">
        <v>69</v>
      </c>
      <c r="F13" s="28">
        <v>9503</v>
      </c>
      <c r="G13" s="28">
        <v>9503</v>
      </c>
      <c r="H13" s="28">
        <v>9503</v>
      </c>
      <c r="I13" s="28">
        <v>9503</v>
      </c>
      <c r="J13" s="19"/>
      <c r="K13" s="19"/>
      <c r="L13" s="28"/>
      <c r="M13" s="28"/>
      <c r="N13" s="28"/>
      <c r="O13" s="91"/>
    </row>
    <row r="14" spans="1:15">
      <c r="A14" s="86">
        <v>43868</v>
      </c>
      <c r="B14" s="86">
        <v>43868</v>
      </c>
      <c r="C14" s="87" t="s">
        <v>9</v>
      </c>
      <c r="D14" s="19">
        <v>1100105</v>
      </c>
      <c r="E14" s="19" t="s">
        <v>70</v>
      </c>
      <c r="F14" s="28">
        <v>501</v>
      </c>
      <c r="G14" s="28">
        <v>501</v>
      </c>
      <c r="H14" s="28">
        <v>501</v>
      </c>
      <c r="I14" s="28">
        <v>501</v>
      </c>
      <c r="J14" s="19"/>
      <c r="K14" s="19"/>
      <c r="L14" s="28"/>
      <c r="M14" s="28"/>
      <c r="N14" s="28"/>
      <c r="O14" s="91"/>
    </row>
    <row r="15" spans="1:15">
      <c r="A15" s="86">
        <v>43869</v>
      </c>
      <c r="B15" s="86">
        <v>43869</v>
      </c>
      <c r="C15" s="87" t="s">
        <v>9</v>
      </c>
      <c r="D15" s="19">
        <v>1100106</v>
      </c>
      <c r="E15" s="19" t="s">
        <v>71</v>
      </c>
      <c r="F15" s="28">
        <v>-5552</v>
      </c>
      <c r="G15" s="28">
        <v>-5552</v>
      </c>
      <c r="H15" s="28">
        <v>-5552</v>
      </c>
      <c r="I15" s="28">
        <v>-5552</v>
      </c>
      <c r="J15" s="19"/>
      <c r="K15" s="19"/>
      <c r="L15" s="28"/>
      <c r="M15" s="28"/>
      <c r="N15" s="28"/>
      <c r="O15" s="91"/>
    </row>
    <row r="16" spans="1:15">
      <c r="A16" s="86">
        <v>43870</v>
      </c>
      <c r="B16" s="86">
        <v>43870</v>
      </c>
      <c r="C16" s="87" t="s">
        <v>9</v>
      </c>
      <c r="D16" s="19">
        <v>1100199</v>
      </c>
      <c r="E16" s="19" t="s">
        <v>72</v>
      </c>
      <c r="F16" s="28"/>
      <c r="G16" s="28">
        <v>-668</v>
      </c>
      <c r="H16" s="28"/>
      <c r="I16" s="28"/>
      <c r="J16" s="19"/>
      <c r="K16" s="19"/>
      <c r="L16" s="28"/>
      <c r="M16" s="28"/>
      <c r="N16" s="28"/>
      <c r="O16" s="91"/>
    </row>
    <row r="17" spans="1:15">
      <c r="A17" s="86">
        <v>43871</v>
      </c>
      <c r="B17" s="86">
        <v>43871</v>
      </c>
      <c r="C17" s="87" t="s">
        <v>9</v>
      </c>
      <c r="D17" s="19">
        <v>11002</v>
      </c>
      <c r="E17" s="19" t="s">
        <v>73</v>
      </c>
      <c r="F17" s="28">
        <v>392248</v>
      </c>
      <c r="G17" s="28">
        <v>346138</v>
      </c>
      <c r="H17" s="28">
        <v>385792</v>
      </c>
      <c r="I17" s="88">
        <f>SUM(I18:I52)</f>
        <v>362910</v>
      </c>
      <c r="J17" s="19"/>
      <c r="K17" s="19"/>
      <c r="L17" s="28"/>
      <c r="M17" s="28"/>
      <c r="N17" s="28"/>
      <c r="O17" s="91"/>
    </row>
    <row r="18" spans="1:15">
      <c r="A18" s="86">
        <v>43872</v>
      </c>
      <c r="B18" s="86">
        <v>43872</v>
      </c>
      <c r="C18" s="87" t="s">
        <v>9</v>
      </c>
      <c r="D18" s="19">
        <v>1100201</v>
      </c>
      <c r="E18" s="19" t="s">
        <v>74</v>
      </c>
      <c r="F18" s="28"/>
      <c r="G18" s="28"/>
      <c r="H18" s="28">
        <v>1063</v>
      </c>
      <c r="I18" s="28">
        <v>1063</v>
      </c>
      <c r="J18" s="19"/>
      <c r="K18" s="19"/>
      <c r="L18" s="28"/>
      <c r="M18" s="28"/>
      <c r="N18" s="28"/>
      <c r="O18" s="91"/>
    </row>
    <row r="19" spans="1:15">
      <c r="A19" s="86">
        <v>43873</v>
      </c>
      <c r="B19" s="86">
        <v>43873</v>
      </c>
      <c r="C19" s="87" t="s">
        <v>9</v>
      </c>
      <c r="D19" s="19">
        <v>1100202</v>
      </c>
      <c r="E19" s="19" t="s">
        <v>75</v>
      </c>
      <c r="F19" s="28">
        <v>16217</v>
      </c>
      <c r="G19" s="28">
        <v>16925</v>
      </c>
      <c r="H19" s="28">
        <v>6217</v>
      </c>
      <c r="I19" s="28">
        <v>6217</v>
      </c>
      <c r="J19" s="19"/>
      <c r="K19" s="19"/>
      <c r="L19" s="28"/>
      <c r="M19" s="28"/>
      <c r="N19" s="28"/>
      <c r="O19" s="91"/>
    </row>
    <row r="20" spans="1:15">
      <c r="A20" s="86">
        <v>43874</v>
      </c>
      <c r="B20" s="86">
        <v>43874</v>
      </c>
      <c r="C20" s="87" t="s">
        <v>9</v>
      </c>
      <c r="D20" s="19">
        <v>1100207</v>
      </c>
      <c r="E20" s="19" t="s">
        <v>76</v>
      </c>
      <c r="F20" s="28">
        <v>37612</v>
      </c>
      <c r="G20" s="28">
        <v>36963</v>
      </c>
      <c r="H20" s="28">
        <v>29831</v>
      </c>
      <c r="I20" s="28">
        <v>29831</v>
      </c>
      <c r="J20" s="19"/>
      <c r="K20" s="19"/>
      <c r="L20" s="28"/>
      <c r="M20" s="28"/>
      <c r="N20" s="28"/>
      <c r="O20" s="91"/>
    </row>
    <row r="21" spans="1:15">
      <c r="A21" s="86">
        <v>43875</v>
      </c>
      <c r="B21" s="86">
        <v>43875</v>
      </c>
      <c r="C21" s="87" t="s">
        <v>9</v>
      </c>
      <c r="D21" s="19">
        <v>1100208</v>
      </c>
      <c r="E21" s="19" t="s">
        <v>77</v>
      </c>
      <c r="F21" s="28">
        <v>3500</v>
      </c>
      <c r="G21" s="28">
        <v>3022</v>
      </c>
      <c r="H21" s="28">
        <v>12287</v>
      </c>
      <c r="I21" s="88">
        <f>11073+12287+4900</f>
        <v>28260</v>
      </c>
      <c r="J21" s="19"/>
      <c r="K21" s="19"/>
      <c r="L21" s="28"/>
      <c r="M21" s="28"/>
      <c r="N21" s="28"/>
      <c r="O21" s="91"/>
    </row>
    <row r="22" spans="1:15">
      <c r="A22" s="86">
        <v>43876</v>
      </c>
      <c r="B22" s="86">
        <v>43876</v>
      </c>
      <c r="C22" s="87" t="s">
        <v>9</v>
      </c>
      <c r="D22" s="19">
        <v>1100212</v>
      </c>
      <c r="E22" s="19" t="s">
        <v>78</v>
      </c>
      <c r="F22" s="28">
        <v>11294</v>
      </c>
      <c r="G22" s="28">
        <v>11294</v>
      </c>
      <c r="H22" s="28">
        <v>11294</v>
      </c>
      <c r="I22" s="28">
        <v>11294</v>
      </c>
      <c r="J22" s="19"/>
      <c r="K22" s="19"/>
      <c r="L22" s="28"/>
      <c r="M22" s="28"/>
      <c r="N22" s="28"/>
      <c r="O22" s="91"/>
    </row>
    <row r="23" spans="1:15">
      <c r="A23" s="86">
        <v>43877</v>
      </c>
      <c r="B23" s="86">
        <v>43877</v>
      </c>
      <c r="C23" s="87" t="s">
        <v>9</v>
      </c>
      <c r="D23" s="19">
        <v>1100214</v>
      </c>
      <c r="E23" s="19" t="s">
        <v>79</v>
      </c>
      <c r="F23" s="28"/>
      <c r="G23" s="28"/>
      <c r="H23" s="28">
        <v>9373</v>
      </c>
      <c r="I23" s="28">
        <v>9373</v>
      </c>
      <c r="J23" s="19"/>
      <c r="K23" s="19"/>
      <c r="L23" s="28"/>
      <c r="M23" s="28"/>
      <c r="N23" s="28"/>
      <c r="O23" s="91"/>
    </row>
    <row r="24" spans="1:15">
      <c r="A24" s="86">
        <v>43878</v>
      </c>
      <c r="B24" s="86">
        <v>43878</v>
      </c>
      <c r="C24" s="87" t="s">
        <v>9</v>
      </c>
      <c r="D24" s="19">
        <v>1100225</v>
      </c>
      <c r="E24" s="19" t="s">
        <v>80</v>
      </c>
      <c r="F24" s="28">
        <v>5900</v>
      </c>
      <c r="G24" s="28">
        <v>5810</v>
      </c>
      <c r="H24" s="28"/>
      <c r="I24" s="28"/>
      <c r="J24" s="19"/>
      <c r="K24" s="19"/>
      <c r="L24" s="28"/>
      <c r="M24" s="28"/>
      <c r="N24" s="28"/>
      <c r="O24" s="91"/>
    </row>
    <row r="25" spans="1:15">
      <c r="A25" s="86">
        <v>43879</v>
      </c>
      <c r="B25" s="86">
        <v>43879</v>
      </c>
      <c r="C25" s="87" t="s">
        <v>9</v>
      </c>
      <c r="D25" s="19">
        <v>1100226</v>
      </c>
      <c r="E25" s="19" t="s">
        <v>81</v>
      </c>
      <c r="F25" s="28">
        <v>12900</v>
      </c>
      <c r="G25" s="28">
        <v>12520</v>
      </c>
      <c r="H25" s="28">
        <v>9878</v>
      </c>
      <c r="I25" s="28">
        <v>9878</v>
      </c>
      <c r="J25" s="19"/>
      <c r="K25" s="19"/>
      <c r="L25" s="28"/>
      <c r="M25" s="28"/>
      <c r="N25" s="28"/>
      <c r="O25" s="91"/>
    </row>
    <row r="26" spans="1:15">
      <c r="A26" s="86">
        <v>43880</v>
      </c>
      <c r="B26" s="86">
        <v>43880</v>
      </c>
      <c r="C26" s="87" t="s">
        <v>9</v>
      </c>
      <c r="D26" s="19">
        <v>1100227</v>
      </c>
      <c r="E26" s="19" t="s">
        <v>476</v>
      </c>
      <c r="F26" s="28">
        <v>60012</v>
      </c>
      <c r="G26" s="28">
        <v>59562</v>
      </c>
      <c r="H26" s="28">
        <v>143000</v>
      </c>
      <c r="I26" s="88">
        <f>143000-30000</f>
        <v>113000</v>
      </c>
      <c r="J26" s="19"/>
      <c r="K26" s="19"/>
      <c r="L26" s="28"/>
      <c r="M26" s="28"/>
      <c r="N26" s="28"/>
      <c r="O26" s="91"/>
    </row>
    <row r="27" spans="1:15">
      <c r="A27" s="86">
        <v>43881</v>
      </c>
      <c r="B27" s="86">
        <v>43881</v>
      </c>
      <c r="C27" s="87" t="s">
        <v>9</v>
      </c>
      <c r="D27" s="19">
        <v>1100228</v>
      </c>
      <c r="E27" s="19" t="s">
        <v>82</v>
      </c>
      <c r="F27" s="28"/>
      <c r="G27" s="28">
        <v>1251</v>
      </c>
      <c r="H27" s="28"/>
      <c r="I27" s="28"/>
      <c r="J27" s="19"/>
      <c r="K27" s="19"/>
      <c r="L27" s="28"/>
      <c r="M27" s="28"/>
      <c r="N27" s="28"/>
      <c r="O27" s="91"/>
    </row>
    <row r="28" spans="1:15">
      <c r="A28" s="86">
        <v>43882</v>
      </c>
      <c r="B28" s="86">
        <v>43882</v>
      </c>
      <c r="C28" s="87" t="s">
        <v>9</v>
      </c>
      <c r="D28" s="19">
        <v>1100229</v>
      </c>
      <c r="E28" s="19" t="s">
        <v>83</v>
      </c>
      <c r="F28" s="28"/>
      <c r="G28" s="28">
        <v>56</v>
      </c>
      <c r="H28" s="28"/>
      <c r="I28" s="28"/>
      <c r="J28" s="19"/>
      <c r="K28" s="19"/>
      <c r="L28" s="28"/>
      <c r="M28" s="28"/>
      <c r="N28" s="28"/>
      <c r="O28" s="91"/>
    </row>
    <row r="29" spans="1:15">
      <c r="A29" s="86">
        <v>43883</v>
      </c>
      <c r="B29" s="86">
        <v>43883</v>
      </c>
      <c r="C29" s="87" t="s">
        <v>9</v>
      </c>
      <c r="D29" s="19">
        <v>1100230</v>
      </c>
      <c r="E29" s="19" t="s">
        <v>84</v>
      </c>
      <c r="F29" s="28"/>
      <c r="G29" s="28"/>
      <c r="H29" s="28"/>
      <c r="I29" s="28"/>
      <c r="J29" s="19"/>
      <c r="K29" s="19"/>
      <c r="L29" s="28"/>
      <c r="M29" s="28"/>
      <c r="N29" s="28"/>
      <c r="O29" s="91"/>
    </row>
    <row r="30" spans="1:15">
      <c r="A30" s="86">
        <v>43884</v>
      </c>
      <c r="B30" s="86">
        <v>43884</v>
      </c>
      <c r="C30" s="87" t="s">
        <v>9</v>
      </c>
      <c r="D30" s="19">
        <v>1100231</v>
      </c>
      <c r="E30" s="19" t="s">
        <v>85</v>
      </c>
      <c r="F30" s="28"/>
      <c r="G30" s="28">
        <v>3352</v>
      </c>
      <c r="H30" s="28"/>
      <c r="I30" s="28"/>
      <c r="J30" s="19"/>
      <c r="K30" s="19"/>
      <c r="L30" s="28"/>
      <c r="M30" s="28"/>
      <c r="N30" s="28"/>
      <c r="O30" s="91"/>
    </row>
    <row r="31" spans="1:15">
      <c r="A31" s="86">
        <v>43885</v>
      </c>
      <c r="B31" s="86">
        <v>43885</v>
      </c>
      <c r="C31" s="87" t="s">
        <v>9</v>
      </c>
      <c r="D31" s="19">
        <v>1100241</v>
      </c>
      <c r="E31" s="19" t="s">
        <v>86</v>
      </c>
      <c r="F31" s="28">
        <v>1278</v>
      </c>
      <c r="G31" s="28"/>
      <c r="H31" s="28">
        <v>1278</v>
      </c>
      <c r="I31" s="28">
        <v>1278</v>
      </c>
      <c r="J31" s="19"/>
      <c r="K31" s="19"/>
      <c r="L31" s="28"/>
      <c r="M31" s="28"/>
      <c r="N31" s="28"/>
      <c r="O31" s="91"/>
    </row>
    <row r="32" spans="1:15">
      <c r="A32" s="86">
        <v>43886</v>
      </c>
      <c r="B32" s="86">
        <v>43886</v>
      </c>
      <c r="C32" s="87" t="s">
        <v>9</v>
      </c>
      <c r="D32" s="19">
        <v>1100242</v>
      </c>
      <c r="E32" s="19" t="s">
        <v>87</v>
      </c>
      <c r="F32" s="28"/>
      <c r="G32" s="28"/>
      <c r="H32" s="28"/>
      <c r="I32" s="28"/>
      <c r="J32" s="19"/>
      <c r="K32" s="19"/>
      <c r="L32" s="28"/>
      <c r="M32" s="28"/>
      <c r="N32" s="28"/>
      <c r="O32" s="91"/>
    </row>
    <row r="33" spans="1:15">
      <c r="A33" s="86">
        <v>43887</v>
      </c>
      <c r="B33" s="86">
        <v>43887</v>
      </c>
      <c r="C33" s="87" t="s">
        <v>9</v>
      </c>
      <c r="D33" s="19">
        <v>1100243</v>
      </c>
      <c r="E33" s="19" t="s">
        <v>88</v>
      </c>
      <c r="F33" s="28"/>
      <c r="G33" s="28"/>
      <c r="H33" s="28"/>
      <c r="I33" s="28"/>
      <c r="J33" s="19"/>
      <c r="K33" s="19"/>
      <c r="L33" s="28"/>
      <c r="M33" s="28"/>
      <c r="N33" s="28"/>
      <c r="O33" s="91"/>
    </row>
    <row r="34" spans="1:15">
      <c r="A34" s="86">
        <v>43888</v>
      </c>
      <c r="B34" s="86">
        <v>43888</v>
      </c>
      <c r="C34" s="87" t="s">
        <v>9</v>
      </c>
      <c r="D34" s="19">
        <v>1100244</v>
      </c>
      <c r="E34" s="19" t="s">
        <v>89</v>
      </c>
      <c r="F34" s="28">
        <v>1421</v>
      </c>
      <c r="G34" s="28">
        <v>3351</v>
      </c>
      <c r="H34" s="28">
        <v>1421</v>
      </c>
      <c r="I34" s="28">
        <v>1421</v>
      </c>
      <c r="J34" s="19"/>
      <c r="K34" s="19"/>
      <c r="L34" s="28"/>
      <c r="M34" s="28"/>
      <c r="N34" s="28"/>
      <c r="O34" s="91"/>
    </row>
    <row r="35" spans="1:15">
      <c r="A35" s="86">
        <v>43889</v>
      </c>
      <c r="B35" s="86">
        <v>43889</v>
      </c>
      <c r="C35" s="87" t="s">
        <v>9</v>
      </c>
      <c r="D35" s="19">
        <v>1100245</v>
      </c>
      <c r="E35" s="19" t="s">
        <v>90</v>
      </c>
      <c r="F35" s="28">
        <v>17190</v>
      </c>
      <c r="G35" s="28">
        <v>16965</v>
      </c>
      <c r="H35" s="28">
        <v>10190</v>
      </c>
      <c r="I35" s="28">
        <v>10190</v>
      </c>
      <c r="J35" s="19"/>
      <c r="K35" s="19"/>
      <c r="L35" s="28"/>
      <c r="M35" s="28"/>
      <c r="N35" s="28"/>
      <c r="O35" s="91"/>
    </row>
    <row r="36" spans="1:15">
      <c r="A36" s="86">
        <v>43890</v>
      </c>
      <c r="B36" s="86">
        <v>43890</v>
      </c>
      <c r="C36" s="87" t="s">
        <v>9</v>
      </c>
      <c r="D36" s="19">
        <v>1100246</v>
      </c>
      <c r="E36" s="19" t="s">
        <v>91</v>
      </c>
      <c r="F36" s="28">
        <v>1691</v>
      </c>
      <c r="G36" s="28">
        <v>195</v>
      </c>
      <c r="H36" s="28">
        <v>1691</v>
      </c>
      <c r="I36" s="28">
        <v>1691</v>
      </c>
      <c r="J36" s="19"/>
      <c r="K36" s="19"/>
      <c r="L36" s="28"/>
      <c r="M36" s="28"/>
      <c r="N36" s="28"/>
      <c r="O36" s="91"/>
    </row>
    <row r="37" spans="1:15" ht="27">
      <c r="A37" s="86">
        <v>43891</v>
      </c>
      <c r="B37" s="86">
        <v>43891</v>
      </c>
      <c r="C37" s="87" t="s">
        <v>9</v>
      </c>
      <c r="D37" s="19">
        <v>1100247</v>
      </c>
      <c r="E37" s="19" t="s">
        <v>92</v>
      </c>
      <c r="F37" s="28">
        <v>1330</v>
      </c>
      <c r="G37" s="28">
        <v>1041</v>
      </c>
      <c r="H37" s="28">
        <v>1330</v>
      </c>
      <c r="I37" s="28">
        <v>1330</v>
      </c>
      <c r="J37" s="19"/>
      <c r="K37" s="19"/>
      <c r="L37" s="28"/>
      <c r="M37" s="28"/>
      <c r="N37" s="28"/>
      <c r="O37" s="91"/>
    </row>
    <row r="38" spans="1:15">
      <c r="A38" s="86">
        <v>43892</v>
      </c>
      <c r="B38" s="86">
        <v>43892</v>
      </c>
      <c r="C38" s="87" t="s">
        <v>9</v>
      </c>
      <c r="D38" s="19">
        <v>1100248</v>
      </c>
      <c r="E38" s="19" t="s">
        <v>93</v>
      </c>
      <c r="F38" s="28">
        <v>48697</v>
      </c>
      <c r="G38" s="28">
        <v>48212</v>
      </c>
      <c r="H38" s="28">
        <v>28697</v>
      </c>
      <c r="I38" s="28">
        <v>28697</v>
      </c>
      <c r="J38" s="19"/>
      <c r="K38" s="19"/>
      <c r="L38" s="28"/>
      <c r="M38" s="28"/>
      <c r="N38" s="28"/>
      <c r="O38" s="91"/>
    </row>
    <row r="39" spans="1:15">
      <c r="A39" s="86">
        <v>43893</v>
      </c>
      <c r="B39" s="86">
        <v>43893</v>
      </c>
      <c r="C39" s="87" t="s">
        <v>9</v>
      </c>
      <c r="D39" s="19">
        <v>1100249</v>
      </c>
      <c r="E39" s="19" t="s">
        <v>94</v>
      </c>
      <c r="F39" s="28">
        <v>94971</v>
      </c>
      <c r="G39" s="28">
        <v>45819</v>
      </c>
      <c r="H39" s="28">
        <v>94971</v>
      </c>
      <c r="I39" s="88">
        <f>94971-8855</f>
        <v>86116</v>
      </c>
      <c r="J39" s="19"/>
      <c r="K39" s="19"/>
      <c r="L39" s="28"/>
      <c r="M39" s="28"/>
      <c r="N39" s="28"/>
      <c r="O39" s="91"/>
    </row>
    <row r="40" spans="1:15">
      <c r="A40" s="86">
        <v>43894</v>
      </c>
      <c r="B40" s="86">
        <v>43894</v>
      </c>
      <c r="C40" s="87" t="s">
        <v>9</v>
      </c>
      <c r="D40" s="19">
        <v>1100250</v>
      </c>
      <c r="E40" s="19" t="s">
        <v>95</v>
      </c>
      <c r="F40" s="28">
        <v>7561</v>
      </c>
      <c r="G40" s="28">
        <v>5667</v>
      </c>
      <c r="H40" s="28">
        <v>2561</v>
      </c>
      <c r="I40" s="28">
        <v>2561</v>
      </c>
      <c r="J40" s="19"/>
      <c r="K40" s="19"/>
      <c r="L40" s="28"/>
      <c r="M40" s="28"/>
      <c r="N40" s="28"/>
      <c r="O40" s="91"/>
    </row>
    <row r="41" spans="1:15">
      <c r="A41" s="86">
        <v>43895</v>
      </c>
      <c r="B41" s="86">
        <v>43895</v>
      </c>
      <c r="C41" s="87" t="s">
        <v>9</v>
      </c>
      <c r="D41" s="19">
        <v>1100251</v>
      </c>
      <c r="E41" s="19" t="s">
        <v>96</v>
      </c>
      <c r="F41" s="28">
        <v>258</v>
      </c>
      <c r="G41" s="28"/>
      <c r="H41" s="28">
        <v>258</v>
      </c>
      <c r="I41" s="28">
        <v>258</v>
      </c>
      <c r="J41" s="19"/>
      <c r="K41" s="19"/>
      <c r="L41" s="28"/>
      <c r="M41" s="28"/>
      <c r="N41" s="28"/>
      <c r="O41" s="91"/>
    </row>
    <row r="42" spans="1:15">
      <c r="A42" s="86">
        <v>43896</v>
      </c>
      <c r="B42" s="86">
        <v>43896</v>
      </c>
      <c r="C42" s="87" t="s">
        <v>9</v>
      </c>
      <c r="D42" s="19">
        <v>1100252</v>
      </c>
      <c r="E42" s="19" t="s">
        <v>97</v>
      </c>
      <c r="F42" s="28">
        <v>52667</v>
      </c>
      <c r="G42" s="28">
        <v>49289</v>
      </c>
      <c r="H42" s="28">
        <v>12667</v>
      </c>
      <c r="I42" s="28">
        <v>12667</v>
      </c>
      <c r="J42" s="19"/>
      <c r="K42" s="19"/>
      <c r="L42" s="28"/>
      <c r="M42" s="28"/>
      <c r="N42" s="28"/>
      <c r="O42" s="91"/>
    </row>
    <row r="43" spans="1:15">
      <c r="A43" s="86">
        <v>43897</v>
      </c>
      <c r="B43" s="86">
        <v>43897</v>
      </c>
      <c r="C43" s="87" t="s">
        <v>9</v>
      </c>
      <c r="D43" s="19">
        <v>1100253</v>
      </c>
      <c r="E43" s="19" t="s">
        <v>98</v>
      </c>
      <c r="F43" s="28">
        <v>14937</v>
      </c>
      <c r="G43" s="28">
        <v>18741</v>
      </c>
      <c r="H43" s="28">
        <v>4973</v>
      </c>
      <c r="I43" s="28">
        <v>4973</v>
      </c>
      <c r="J43" s="19"/>
      <c r="K43" s="19"/>
      <c r="L43" s="28"/>
      <c r="M43" s="28"/>
      <c r="N43" s="28"/>
      <c r="O43" s="91"/>
    </row>
    <row r="44" spans="1:15" ht="27">
      <c r="A44" s="86">
        <v>43898</v>
      </c>
      <c r="B44" s="86">
        <v>43898</v>
      </c>
      <c r="C44" s="87" t="s">
        <v>9</v>
      </c>
      <c r="D44" s="19">
        <v>1100254</v>
      </c>
      <c r="E44" s="19" t="s">
        <v>99</v>
      </c>
      <c r="F44" s="28"/>
      <c r="G44" s="28"/>
      <c r="H44" s="28"/>
      <c r="I44" s="28"/>
      <c r="J44" s="19"/>
      <c r="K44" s="19"/>
      <c r="L44" s="28"/>
      <c r="M44" s="28"/>
      <c r="N44" s="28"/>
      <c r="O44" s="91"/>
    </row>
    <row r="45" spans="1:15">
      <c r="A45" s="86">
        <v>43899</v>
      </c>
      <c r="B45" s="86">
        <v>43899</v>
      </c>
      <c r="C45" s="87" t="s">
        <v>9</v>
      </c>
      <c r="D45" s="19">
        <v>1100255</v>
      </c>
      <c r="E45" s="19" t="s">
        <v>100</v>
      </c>
      <c r="F45" s="28"/>
      <c r="G45" s="28"/>
      <c r="H45" s="28"/>
      <c r="I45" s="28"/>
      <c r="J45" s="19"/>
      <c r="K45" s="19"/>
      <c r="L45" s="28"/>
      <c r="M45" s="28"/>
      <c r="N45" s="28"/>
      <c r="O45" s="91"/>
    </row>
    <row r="46" spans="1:15">
      <c r="A46" s="86">
        <v>43900</v>
      </c>
      <c r="B46" s="86">
        <v>43900</v>
      </c>
      <c r="C46" s="87" t="s">
        <v>9</v>
      </c>
      <c r="D46" s="19">
        <v>1100256</v>
      </c>
      <c r="E46" s="19" t="s">
        <v>101</v>
      </c>
      <c r="F46" s="28"/>
      <c r="G46" s="28"/>
      <c r="H46" s="28"/>
      <c r="I46" s="28"/>
      <c r="J46" s="19"/>
      <c r="K46" s="19"/>
      <c r="L46" s="28"/>
      <c r="M46" s="28"/>
      <c r="N46" s="28"/>
      <c r="O46" s="91"/>
    </row>
    <row r="47" spans="1:15" ht="27">
      <c r="A47" s="86">
        <v>43901</v>
      </c>
      <c r="B47" s="86">
        <v>43901</v>
      </c>
      <c r="C47" s="87" t="s">
        <v>9</v>
      </c>
      <c r="D47" s="19">
        <v>1100257</v>
      </c>
      <c r="E47" s="19" t="s">
        <v>102</v>
      </c>
      <c r="F47" s="28"/>
      <c r="G47" s="28"/>
      <c r="H47" s="28"/>
      <c r="I47" s="28"/>
      <c r="J47" s="19"/>
      <c r="K47" s="19"/>
      <c r="L47" s="28"/>
      <c r="M47" s="28"/>
      <c r="N47" s="28"/>
      <c r="O47" s="91"/>
    </row>
    <row r="48" spans="1:15">
      <c r="A48" s="86">
        <v>43902</v>
      </c>
      <c r="B48" s="86">
        <v>43902</v>
      </c>
      <c r="C48" s="87" t="s">
        <v>9</v>
      </c>
      <c r="D48" s="19">
        <v>1100258</v>
      </c>
      <c r="E48" s="19" t="s">
        <v>103</v>
      </c>
      <c r="F48" s="28">
        <v>1921</v>
      </c>
      <c r="G48" s="28">
        <v>2539</v>
      </c>
      <c r="H48" s="28">
        <v>1921</v>
      </c>
      <c r="I48" s="28">
        <v>1921</v>
      </c>
      <c r="J48" s="19"/>
      <c r="K48" s="19"/>
      <c r="L48" s="28"/>
      <c r="M48" s="28"/>
      <c r="N48" s="28"/>
      <c r="O48" s="91"/>
    </row>
    <row r="49" spans="1:15">
      <c r="A49" s="86">
        <v>43903</v>
      </c>
      <c r="B49" s="86">
        <v>43903</v>
      </c>
      <c r="C49" s="87" t="s">
        <v>9</v>
      </c>
      <c r="D49" s="19">
        <v>1100259</v>
      </c>
      <c r="E49" s="19" t="s">
        <v>104</v>
      </c>
      <c r="F49" s="28"/>
      <c r="G49" s="28">
        <v>1939</v>
      </c>
      <c r="H49" s="28"/>
      <c r="I49" s="28"/>
      <c r="J49" s="19"/>
      <c r="K49" s="19"/>
      <c r="L49" s="28"/>
      <c r="M49" s="28"/>
      <c r="N49" s="28"/>
      <c r="O49" s="91"/>
    </row>
    <row r="50" spans="1:15" ht="27">
      <c r="A50" s="86">
        <v>43904</v>
      </c>
      <c r="B50" s="86">
        <v>43904</v>
      </c>
      <c r="C50" s="87" t="s">
        <v>9</v>
      </c>
      <c r="D50" s="19">
        <v>1100260</v>
      </c>
      <c r="E50" s="19" t="s">
        <v>105</v>
      </c>
      <c r="F50" s="28">
        <v>891</v>
      </c>
      <c r="G50" s="28">
        <v>1122</v>
      </c>
      <c r="H50" s="28">
        <v>891</v>
      </c>
      <c r="I50" s="28">
        <v>891</v>
      </c>
      <c r="J50" s="19"/>
      <c r="K50" s="19"/>
      <c r="L50" s="28"/>
      <c r="M50" s="28"/>
      <c r="N50" s="28"/>
      <c r="O50" s="91"/>
    </row>
    <row r="51" spans="1:15">
      <c r="A51" s="86">
        <v>43905</v>
      </c>
      <c r="B51" s="86">
        <v>43905</v>
      </c>
      <c r="C51" s="87" t="s">
        <v>9</v>
      </c>
      <c r="D51" s="19">
        <v>1100269</v>
      </c>
      <c r="E51" s="19" t="s">
        <v>106</v>
      </c>
      <c r="F51" s="28"/>
      <c r="G51" s="28"/>
      <c r="H51" s="28"/>
      <c r="I51" s="28"/>
      <c r="J51" s="19"/>
      <c r="K51" s="19"/>
      <c r="L51" s="28"/>
      <c r="M51" s="28"/>
      <c r="N51" s="28"/>
      <c r="O51" s="91"/>
    </row>
    <row r="52" spans="1:15">
      <c r="A52" s="86">
        <v>43906</v>
      </c>
      <c r="B52" s="86">
        <v>43906</v>
      </c>
      <c r="C52" s="87" t="s">
        <v>9</v>
      </c>
      <c r="D52" s="19">
        <v>1100299</v>
      </c>
      <c r="E52" s="19" t="s">
        <v>107</v>
      </c>
      <c r="F52" s="28"/>
      <c r="G52" s="28">
        <v>503</v>
      </c>
      <c r="H52" s="28"/>
      <c r="I52" s="28"/>
      <c r="J52" s="19"/>
      <c r="K52" s="19"/>
      <c r="L52" s="28"/>
      <c r="M52" s="28"/>
      <c r="N52" s="28"/>
      <c r="O52" s="91"/>
    </row>
    <row r="53" spans="1:15">
      <c r="A53" s="86">
        <v>43907</v>
      </c>
      <c r="B53" s="86">
        <v>43907</v>
      </c>
      <c r="C53" s="87" t="s">
        <v>9</v>
      </c>
      <c r="D53" s="19">
        <v>11003</v>
      </c>
      <c r="E53" s="19" t="s">
        <v>108</v>
      </c>
      <c r="F53" s="28">
        <v>32530</v>
      </c>
      <c r="G53" s="28">
        <v>43431</v>
      </c>
      <c r="H53" s="28">
        <v>49241</v>
      </c>
      <c r="I53" s="28">
        <v>49241</v>
      </c>
      <c r="J53" s="94">
        <f>49241-2383</f>
        <v>46858</v>
      </c>
      <c r="K53" s="19"/>
      <c r="L53" s="28"/>
      <c r="M53" s="28"/>
      <c r="N53" s="28"/>
      <c r="O53" s="91"/>
    </row>
    <row r="54" spans="1:15" hidden="1">
      <c r="A54" s="86">
        <v>43908</v>
      </c>
      <c r="B54" s="86">
        <v>43908</v>
      </c>
      <c r="C54" s="87" t="s">
        <v>9</v>
      </c>
      <c r="D54" s="19">
        <v>1100301</v>
      </c>
      <c r="E54" s="19" t="s">
        <v>109</v>
      </c>
      <c r="F54" s="28">
        <v>553</v>
      </c>
      <c r="G54" s="28">
        <v>743</v>
      </c>
      <c r="H54" s="28">
        <v>834</v>
      </c>
      <c r="I54" s="28">
        <v>834</v>
      </c>
      <c r="J54" s="19"/>
      <c r="K54" s="19"/>
      <c r="L54" s="28"/>
      <c r="M54" s="28"/>
      <c r="N54" s="28"/>
      <c r="O54" s="91"/>
    </row>
    <row r="55" spans="1:15" hidden="1">
      <c r="A55" s="86">
        <v>43909</v>
      </c>
      <c r="B55" s="86">
        <v>43909</v>
      </c>
      <c r="C55" s="87" t="s">
        <v>9</v>
      </c>
      <c r="D55" s="19">
        <v>1100302</v>
      </c>
      <c r="E55" s="19" t="s">
        <v>110</v>
      </c>
      <c r="F55" s="28"/>
      <c r="G55" s="28"/>
      <c r="H55" s="28"/>
      <c r="I55" s="28"/>
      <c r="J55" s="19"/>
      <c r="K55" s="19"/>
      <c r="L55" s="28"/>
      <c r="M55" s="28"/>
      <c r="N55" s="28"/>
      <c r="O55" s="91"/>
    </row>
    <row r="56" spans="1:15" hidden="1">
      <c r="A56" s="86">
        <v>43910</v>
      </c>
      <c r="B56" s="86">
        <v>43910</v>
      </c>
      <c r="C56" s="87" t="s">
        <v>9</v>
      </c>
      <c r="D56" s="19">
        <v>1100303</v>
      </c>
      <c r="E56" s="19" t="s">
        <v>111</v>
      </c>
      <c r="F56" s="28"/>
      <c r="G56" s="28">
        <v>17</v>
      </c>
      <c r="H56" s="28"/>
      <c r="I56" s="28"/>
      <c r="J56" s="19"/>
      <c r="K56" s="19"/>
      <c r="L56" s="28"/>
      <c r="M56" s="28"/>
      <c r="N56" s="28"/>
      <c r="O56" s="91"/>
    </row>
    <row r="57" spans="1:15" hidden="1">
      <c r="A57" s="86">
        <v>43911</v>
      </c>
      <c r="B57" s="86">
        <v>43911</v>
      </c>
      <c r="C57" s="87" t="s">
        <v>9</v>
      </c>
      <c r="D57" s="19">
        <v>1100304</v>
      </c>
      <c r="E57" s="19" t="s">
        <v>112</v>
      </c>
      <c r="F57" s="28">
        <v>410</v>
      </c>
      <c r="G57" s="28"/>
      <c r="H57" s="28">
        <v>187</v>
      </c>
      <c r="I57" s="28">
        <v>187</v>
      </c>
      <c r="J57" s="19"/>
      <c r="K57" s="19"/>
      <c r="L57" s="28"/>
      <c r="M57" s="28"/>
      <c r="N57" s="28"/>
      <c r="O57" s="91"/>
    </row>
    <row r="58" spans="1:15" hidden="1">
      <c r="A58" s="86">
        <v>43912</v>
      </c>
      <c r="B58" s="86">
        <v>43912</v>
      </c>
      <c r="C58" s="87" t="s">
        <v>9</v>
      </c>
      <c r="D58" s="19">
        <v>1100305</v>
      </c>
      <c r="E58" s="19" t="s">
        <v>113</v>
      </c>
      <c r="F58" s="28">
        <v>100</v>
      </c>
      <c r="G58" s="28">
        <v>417</v>
      </c>
      <c r="H58" s="28">
        <v>8985</v>
      </c>
      <c r="I58" s="28">
        <v>8985</v>
      </c>
      <c r="J58" s="19"/>
      <c r="K58" s="19"/>
      <c r="L58" s="28"/>
      <c r="M58" s="28"/>
      <c r="N58" s="28"/>
      <c r="O58" s="91"/>
    </row>
    <row r="59" spans="1:15" hidden="1">
      <c r="A59" s="86">
        <v>43913</v>
      </c>
      <c r="B59" s="86">
        <v>43913</v>
      </c>
      <c r="C59" s="87" t="s">
        <v>9</v>
      </c>
      <c r="D59" s="19">
        <v>1100306</v>
      </c>
      <c r="E59" s="19" t="s">
        <v>114</v>
      </c>
      <c r="F59" s="28">
        <v>138</v>
      </c>
      <c r="G59" s="28">
        <v>100</v>
      </c>
      <c r="H59" s="28">
        <v>312</v>
      </c>
      <c r="I59" s="28">
        <v>312</v>
      </c>
      <c r="J59" s="19"/>
      <c r="K59" s="19"/>
      <c r="L59" s="28"/>
      <c r="M59" s="28"/>
      <c r="N59" s="28"/>
      <c r="O59" s="91"/>
    </row>
    <row r="60" spans="1:15" hidden="1">
      <c r="A60" s="86">
        <v>43914</v>
      </c>
      <c r="B60" s="86">
        <v>43914</v>
      </c>
      <c r="C60" s="87" t="s">
        <v>9</v>
      </c>
      <c r="D60" s="19">
        <v>1100307</v>
      </c>
      <c r="E60" s="19" t="s">
        <v>115</v>
      </c>
      <c r="F60" s="28">
        <v>35</v>
      </c>
      <c r="G60" s="28">
        <v>138</v>
      </c>
      <c r="H60" s="28">
        <v>1951</v>
      </c>
      <c r="I60" s="28">
        <v>1951</v>
      </c>
      <c r="J60" s="19"/>
      <c r="K60" s="19"/>
      <c r="L60" s="28"/>
      <c r="M60" s="28"/>
      <c r="N60" s="28"/>
      <c r="O60" s="91"/>
    </row>
    <row r="61" spans="1:15" hidden="1">
      <c r="A61" s="86">
        <v>43915</v>
      </c>
      <c r="B61" s="86">
        <v>43915</v>
      </c>
      <c r="C61" s="87" t="s">
        <v>9</v>
      </c>
      <c r="D61" s="19">
        <v>1100308</v>
      </c>
      <c r="E61" s="19" t="s">
        <v>116</v>
      </c>
      <c r="F61" s="28">
        <v>1827</v>
      </c>
      <c r="G61" s="28">
        <v>86</v>
      </c>
      <c r="H61" s="28">
        <v>10394</v>
      </c>
      <c r="I61" s="28">
        <v>10394</v>
      </c>
      <c r="J61" s="19"/>
      <c r="K61" s="19"/>
      <c r="L61" s="28"/>
      <c r="M61" s="28"/>
      <c r="N61" s="28"/>
      <c r="O61" s="91"/>
    </row>
    <row r="62" spans="1:15" hidden="1">
      <c r="A62" s="86">
        <v>43916</v>
      </c>
      <c r="B62" s="86">
        <v>43916</v>
      </c>
      <c r="C62" s="87" t="s">
        <v>9</v>
      </c>
      <c r="D62" s="19">
        <v>1100310</v>
      </c>
      <c r="E62" s="19" t="s">
        <v>117</v>
      </c>
      <c r="F62" s="28">
        <v>4530</v>
      </c>
      <c r="G62" s="28">
        <v>2001</v>
      </c>
      <c r="H62" s="28">
        <v>3691</v>
      </c>
      <c r="I62" s="28">
        <v>3691</v>
      </c>
      <c r="J62" s="19"/>
      <c r="K62" s="19"/>
      <c r="L62" s="28"/>
      <c r="M62" s="28"/>
      <c r="N62" s="28"/>
      <c r="O62" s="91"/>
    </row>
    <row r="63" spans="1:15" hidden="1">
      <c r="A63" s="86">
        <v>43917</v>
      </c>
      <c r="B63" s="86">
        <v>43917</v>
      </c>
      <c r="C63" s="87" t="s">
        <v>9</v>
      </c>
      <c r="D63" s="19">
        <v>1100311</v>
      </c>
      <c r="E63" s="19" t="s">
        <v>118</v>
      </c>
      <c r="F63" s="28"/>
      <c r="G63" s="28">
        <v>4890</v>
      </c>
      <c r="H63" s="28">
        <v>2514</v>
      </c>
      <c r="I63" s="28">
        <v>2514</v>
      </c>
      <c r="J63" s="19"/>
      <c r="K63" s="19"/>
      <c r="L63" s="28"/>
      <c r="M63" s="28"/>
      <c r="N63" s="28"/>
      <c r="O63" s="91"/>
    </row>
    <row r="64" spans="1:15" hidden="1">
      <c r="A64" s="86">
        <v>43918</v>
      </c>
      <c r="B64" s="86">
        <v>43918</v>
      </c>
      <c r="C64" s="87" t="s">
        <v>9</v>
      </c>
      <c r="D64" s="19">
        <v>1100312</v>
      </c>
      <c r="E64" s="19" t="s">
        <v>119</v>
      </c>
      <c r="F64" s="28"/>
      <c r="G64" s="28"/>
      <c r="H64" s="28">
        <v>1234</v>
      </c>
      <c r="I64" s="28">
        <v>1234</v>
      </c>
      <c r="J64" s="19"/>
      <c r="K64" s="19"/>
      <c r="L64" s="28"/>
      <c r="M64" s="28"/>
      <c r="N64" s="28"/>
      <c r="O64" s="91"/>
    </row>
    <row r="65" spans="1:15" hidden="1">
      <c r="A65" s="86">
        <v>43919</v>
      </c>
      <c r="B65" s="86">
        <v>43919</v>
      </c>
      <c r="C65" s="87" t="s">
        <v>9</v>
      </c>
      <c r="D65" s="19">
        <v>1100313</v>
      </c>
      <c r="E65" s="19" t="s">
        <v>120</v>
      </c>
      <c r="F65" s="28">
        <v>13014</v>
      </c>
      <c r="G65" s="28">
        <v>16389</v>
      </c>
      <c r="H65" s="28">
        <v>5019</v>
      </c>
      <c r="I65" s="28">
        <v>5019</v>
      </c>
      <c r="J65" s="19"/>
      <c r="K65" s="19"/>
      <c r="L65" s="28"/>
      <c r="M65" s="28"/>
      <c r="N65" s="28"/>
      <c r="O65" s="91"/>
    </row>
    <row r="66" spans="1:15" hidden="1">
      <c r="A66" s="86">
        <v>43920</v>
      </c>
      <c r="B66" s="86">
        <v>43920</v>
      </c>
      <c r="C66" s="87" t="s">
        <v>9</v>
      </c>
      <c r="D66" s="19">
        <v>1100314</v>
      </c>
      <c r="E66" s="19" t="s">
        <v>121</v>
      </c>
      <c r="F66" s="28"/>
      <c r="G66" s="28"/>
      <c r="H66" s="28">
        <v>1021</v>
      </c>
      <c r="I66" s="28">
        <v>1021</v>
      </c>
      <c r="J66" s="19"/>
      <c r="K66" s="19"/>
      <c r="L66" s="28"/>
      <c r="M66" s="28"/>
      <c r="N66" s="28"/>
      <c r="O66" s="91"/>
    </row>
    <row r="67" spans="1:15" hidden="1">
      <c r="A67" s="86">
        <v>43921</v>
      </c>
      <c r="B67" s="86">
        <v>43921</v>
      </c>
      <c r="C67" s="87" t="s">
        <v>9</v>
      </c>
      <c r="D67" s="19">
        <v>1100315</v>
      </c>
      <c r="E67" s="19" t="s">
        <v>122</v>
      </c>
      <c r="F67" s="28">
        <v>2723</v>
      </c>
      <c r="G67" s="28">
        <v>4238</v>
      </c>
      <c r="H67" s="28">
        <v>3319</v>
      </c>
      <c r="I67" s="28">
        <v>3319</v>
      </c>
      <c r="J67" s="19"/>
      <c r="K67" s="19"/>
      <c r="L67" s="28"/>
      <c r="M67" s="28"/>
      <c r="N67" s="28"/>
      <c r="O67" s="91"/>
    </row>
    <row r="68" spans="1:15" hidden="1">
      <c r="A68" s="86">
        <v>43922</v>
      </c>
      <c r="B68" s="86">
        <v>43922</v>
      </c>
      <c r="C68" s="87" t="s">
        <v>9</v>
      </c>
      <c r="D68" s="19">
        <v>1100316</v>
      </c>
      <c r="E68" s="19" t="s">
        <v>123</v>
      </c>
      <c r="F68" s="28"/>
      <c r="G68" s="28">
        <v>1921</v>
      </c>
      <c r="H68" s="28"/>
      <c r="I68" s="28"/>
      <c r="J68" s="19"/>
      <c r="K68" s="19"/>
      <c r="L68" s="28"/>
      <c r="M68" s="28"/>
      <c r="N68" s="28"/>
      <c r="O68" s="91"/>
    </row>
    <row r="69" spans="1:15" hidden="1">
      <c r="A69" s="86">
        <v>43923</v>
      </c>
      <c r="B69" s="86">
        <v>43923</v>
      </c>
      <c r="C69" s="87" t="s">
        <v>9</v>
      </c>
      <c r="D69" s="19">
        <v>1100317</v>
      </c>
      <c r="E69" s="19" t="s">
        <v>124</v>
      </c>
      <c r="F69" s="28"/>
      <c r="G69" s="28"/>
      <c r="H69" s="28"/>
      <c r="I69" s="28"/>
      <c r="J69" s="19"/>
      <c r="K69" s="19"/>
      <c r="L69" s="28"/>
      <c r="M69" s="28"/>
      <c r="N69" s="28"/>
      <c r="O69" s="91"/>
    </row>
    <row r="70" spans="1:15" hidden="1">
      <c r="A70" s="86">
        <v>43924</v>
      </c>
      <c r="B70" s="86">
        <v>43924</v>
      </c>
      <c r="C70" s="87" t="s">
        <v>9</v>
      </c>
      <c r="D70" s="19">
        <v>1100320</v>
      </c>
      <c r="E70" s="19" t="s">
        <v>125</v>
      </c>
      <c r="F70" s="28">
        <v>0</v>
      </c>
      <c r="G70" s="28">
        <v>287</v>
      </c>
      <c r="H70" s="28">
        <v>2162</v>
      </c>
      <c r="I70" s="28">
        <v>2162</v>
      </c>
      <c r="J70" s="19"/>
      <c r="K70" s="19"/>
      <c r="L70" s="28"/>
      <c r="M70" s="28"/>
      <c r="N70" s="28"/>
      <c r="O70" s="91"/>
    </row>
    <row r="71" spans="1:15" hidden="1">
      <c r="A71" s="86">
        <v>43925</v>
      </c>
      <c r="B71" s="86">
        <v>43925</v>
      </c>
      <c r="C71" s="87" t="s">
        <v>9</v>
      </c>
      <c r="D71" s="19">
        <v>1100321</v>
      </c>
      <c r="E71" s="19" t="s">
        <v>126</v>
      </c>
      <c r="F71" s="28">
        <v>9037</v>
      </c>
      <c r="G71" s="28">
        <v>9037</v>
      </c>
      <c r="H71" s="28">
        <v>7618</v>
      </c>
      <c r="I71" s="28">
        <v>7618</v>
      </c>
      <c r="J71" s="19"/>
      <c r="K71" s="19"/>
      <c r="L71" s="28"/>
      <c r="M71" s="28"/>
      <c r="N71" s="28"/>
      <c r="O71" s="91"/>
    </row>
    <row r="72" spans="1:15" hidden="1">
      <c r="A72" s="86">
        <v>43926</v>
      </c>
      <c r="B72" s="86">
        <v>43926</v>
      </c>
      <c r="C72" s="87" t="s">
        <v>9</v>
      </c>
      <c r="D72" s="19">
        <v>1100322</v>
      </c>
      <c r="E72" s="19" t="s">
        <v>127</v>
      </c>
      <c r="F72" s="28">
        <v>18</v>
      </c>
      <c r="G72" s="28">
        <v>18</v>
      </c>
      <c r="H72" s="28"/>
      <c r="I72" s="28"/>
      <c r="J72" s="19"/>
      <c r="K72" s="19"/>
      <c r="L72" s="28"/>
      <c r="M72" s="28"/>
      <c r="N72" s="28"/>
      <c r="O72" s="91"/>
    </row>
    <row r="73" spans="1:15" hidden="1">
      <c r="A73" s="86">
        <v>43927</v>
      </c>
      <c r="B73" s="86">
        <v>43927</v>
      </c>
      <c r="C73" s="87" t="s">
        <v>9</v>
      </c>
      <c r="D73" s="19">
        <v>1100324</v>
      </c>
      <c r="E73" s="19" t="s">
        <v>128</v>
      </c>
      <c r="F73" s="28"/>
      <c r="G73" s="28">
        <v>37</v>
      </c>
      <c r="H73" s="28"/>
      <c r="I73" s="28"/>
      <c r="J73" s="19"/>
      <c r="K73" s="19"/>
      <c r="L73" s="28"/>
      <c r="M73" s="28"/>
      <c r="N73" s="28"/>
      <c r="O73" s="91"/>
    </row>
    <row r="74" spans="1:15" hidden="1">
      <c r="A74" s="86">
        <v>43928</v>
      </c>
      <c r="B74" s="86">
        <v>43928</v>
      </c>
      <c r="C74" s="87" t="s">
        <v>9</v>
      </c>
      <c r="D74" s="19">
        <v>1100399</v>
      </c>
      <c r="E74" s="19" t="s">
        <v>27</v>
      </c>
      <c r="F74" s="28">
        <v>145</v>
      </c>
      <c r="G74" s="28">
        <v>3112</v>
      </c>
      <c r="H74" s="28"/>
      <c r="I74" s="28"/>
      <c r="J74" s="19"/>
      <c r="K74" s="19"/>
      <c r="L74" s="28"/>
      <c r="M74" s="28"/>
      <c r="N74" s="28"/>
      <c r="O74" s="91"/>
    </row>
    <row r="75" spans="1:15">
      <c r="A75" s="86">
        <v>43929</v>
      </c>
      <c r="B75" s="86">
        <v>43929</v>
      </c>
      <c r="C75" s="87" t="s">
        <v>9</v>
      </c>
      <c r="D75" s="19">
        <v>11006</v>
      </c>
      <c r="E75" s="19" t="s">
        <v>129</v>
      </c>
      <c r="F75" s="28">
        <v>0</v>
      </c>
      <c r="G75" s="28">
        <v>0</v>
      </c>
      <c r="H75" s="28">
        <v>0</v>
      </c>
      <c r="I75" s="28">
        <v>0</v>
      </c>
      <c r="J75" s="19"/>
      <c r="K75" s="19"/>
      <c r="L75" s="28"/>
      <c r="M75" s="28"/>
      <c r="N75" s="28"/>
      <c r="O75" s="91"/>
    </row>
    <row r="76" spans="1:15">
      <c r="A76" s="86">
        <v>43930</v>
      </c>
      <c r="B76" s="86">
        <v>43930</v>
      </c>
      <c r="C76" s="87" t="s">
        <v>9</v>
      </c>
      <c r="D76" s="19">
        <v>1100601</v>
      </c>
      <c r="E76" s="19" t="s">
        <v>130</v>
      </c>
      <c r="F76" s="28"/>
      <c r="G76" s="28"/>
      <c r="H76" s="28"/>
      <c r="I76" s="28"/>
      <c r="J76" s="19"/>
      <c r="K76" s="19"/>
      <c r="L76" s="28"/>
      <c r="M76" s="28"/>
      <c r="N76" s="28"/>
      <c r="O76" s="91"/>
    </row>
    <row r="77" spans="1:15">
      <c r="A77" s="86">
        <v>43931</v>
      </c>
      <c r="B77" s="86">
        <v>43931</v>
      </c>
      <c r="C77" s="87" t="s">
        <v>9</v>
      </c>
      <c r="D77" s="19">
        <v>1100602</v>
      </c>
      <c r="E77" s="19" t="s">
        <v>131</v>
      </c>
      <c r="F77" s="28"/>
      <c r="G77" s="28"/>
      <c r="H77" s="28"/>
      <c r="I77" s="28"/>
      <c r="J77" s="19"/>
      <c r="K77" s="19"/>
      <c r="L77" s="28"/>
      <c r="M77" s="28"/>
      <c r="N77" s="28"/>
      <c r="O77" s="91"/>
    </row>
    <row r="78" spans="1:15">
      <c r="A78" s="86">
        <v>43932</v>
      </c>
      <c r="B78" s="86">
        <v>43932</v>
      </c>
      <c r="C78" s="87" t="s">
        <v>9</v>
      </c>
      <c r="D78" s="19"/>
      <c r="E78" s="19" t="s">
        <v>132</v>
      </c>
      <c r="F78" s="28"/>
      <c r="G78" s="28"/>
      <c r="H78" s="28"/>
      <c r="I78" s="28"/>
      <c r="J78" s="19"/>
      <c r="K78" s="19"/>
      <c r="L78" s="28"/>
      <c r="M78" s="28"/>
      <c r="N78" s="28"/>
      <c r="O78" s="91"/>
    </row>
    <row r="79" spans="1:15">
      <c r="A79" s="86">
        <v>43933</v>
      </c>
      <c r="B79" s="86">
        <v>43933</v>
      </c>
      <c r="C79" s="87" t="s">
        <v>9</v>
      </c>
      <c r="D79" s="19">
        <v>11008</v>
      </c>
      <c r="E79" s="19" t="s">
        <v>133</v>
      </c>
      <c r="F79" s="28"/>
      <c r="G79" s="28">
        <v>27482</v>
      </c>
      <c r="H79" s="28"/>
      <c r="I79" s="28"/>
      <c r="J79" s="19"/>
      <c r="K79" s="19"/>
      <c r="L79" s="28"/>
      <c r="M79" s="28"/>
      <c r="N79" s="28"/>
      <c r="O79" s="91"/>
    </row>
    <row r="80" spans="1:15">
      <c r="A80" s="86">
        <v>43934</v>
      </c>
      <c r="B80" s="86">
        <v>43934</v>
      </c>
      <c r="C80" s="87" t="s">
        <v>9</v>
      </c>
      <c r="D80" s="19">
        <v>11009</v>
      </c>
      <c r="E80" s="19" t="s">
        <v>134</v>
      </c>
      <c r="F80" s="28">
        <v>90000</v>
      </c>
      <c r="G80" s="28">
        <v>80483</v>
      </c>
      <c r="H80" s="28">
        <v>129690</v>
      </c>
      <c r="I80" s="28">
        <v>129690</v>
      </c>
      <c r="J80" s="19"/>
      <c r="K80" s="19"/>
      <c r="L80" s="28"/>
      <c r="M80" s="28"/>
      <c r="N80" s="28"/>
      <c r="O80" s="91"/>
    </row>
    <row r="81" spans="1:15">
      <c r="A81" s="86">
        <v>43935</v>
      </c>
      <c r="B81" s="86">
        <v>43935</v>
      </c>
      <c r="C81" s="87" t="s">
        <v>9</v>
      </c>
      <c r="D81" s="19">
        <v>110090102</v>
      </c>
      <c r="E81" s="19" t="s">
        <v>135</v>
      </c>
      <c r="F81" s="28"/>
      <c r="G81" s="28">
        <v>50000</v>
      </c>
      <c r="H81" s="28"/>
      <c r="I81" s="28"/>
      <c r="J81" s="19"/>
      <c r="K81" s="19" t="s">
        <v>136</v>
      </c>
      <c r="L81" s="28"/>
      <c r="M81" s="28"/>
      <c r="N81" s="28"/>
      <c r="O81" s="91"/>
    </row>
    <row r="82" spans="1:15">
      <c r="A82" s="86">
        <v>43936</v>
      </c>
      <c r="B82" s="86">
        <v>43936</v>
      </c>
      <c r="C82" s="87" t="s">
        <v>9</v>
      </c>
      <c r="D82" s="19"/>
      <c r="E82" s="19" t="s">
        <v>137</v>
      </c>
      <c r="F82" s="28"/>
      <c r="G82" s="28"/>
      <c r="H82" s="28"/>
      <c r="I82" s="28"/>
      <c r="J82" s="19">
        <v>23008</v>
      </c>
      <c r="K82" s="19" t="s">
        <v>138</v>
      </c>
      <c r="L82" s="28">
        <v>0</v>
      </c>
      <c r="M82" s="28">
        <v>0</v>
      </c>
      <c r="N82" s="28">
        <v>0</v>
      </c>
      <c r="O82" s="91"/>
    </row>
    <row r="83" spans="1:15">
      <c r="A83" s="86">
        <v>43937</v>
      </c>
      <c r="B83" s="86">
        <v>43937</v>
      </c>
      <c r="C83" s="87" t="s">
        <v>9</v>
      </c>
      <c r="D83" s="19">
        <v>110090103</v>
      </c>
      <c r="E83" s="19" t="s">
        <v>139</v>
      </c>
      <c r="F83" s="28"/>
      <c r="G83" s="28">
        <v>5760</v>
      </c>
      <c r="H83" s="28"/>
      <c r="I83" s="28"/>
      <c r="J83" s="19">
        <v>23015</v>
      </c>
      <c r="K83" s="19" t="s">
        <v>140</v>
      </c>
      <c r="L83" s="28"/>
      <c r="M83" s="28"/>
      <c r="N83" s="28"/>
      <c r="O83" s="91"/>
    </row>
    <row r="84" spans="1:15">
      <c r="A84" s="86">
        <v>43938</v>
      </c>
      <c r="B84" s="86">
        <v>43938</v>
      </c>
      <c r="C84" s="87" t="s">
        <v>9</v>
      </c>
      <c r="D84" s="19">
        <v>110090199</v>
      </c>
      <c r="E84" s="19" t="s">
        <v>141</v>
      </c>
      <c r="F84" s="28">
        <v>90000</v>
      </c>
      <c r="G84" s="28">
        <v>24723</v>
      </c>
      <c r="H84" s="28">
        <v>129690</v>
      </c>
      <c r="I84" s="28">
        <v>129690</v>
      </c>
      <c r="J84" s="19">
        <v>23016</v>
      </c>
      <c r="K84" s="19" t="s">
        <v>142</v>
      </c>
      <c r="L84" s="28"/>
      <c r="M84" s="28"/>
      <c r="N84" s="28"/>
      <c r="O84" s="91"/>
    </row>
    <row r="85" spans="1:15">
      <c r="A85" s="86">
        <v>43939</v>
      </c>
      <c r="B85" s="86">
        <v>43939</v>
      </c>
      <c r="C85" s="87" t="s">
        <v>9</v>
      </c>
      <c r="D85" s="19">
        <v>1050401</v>
      </c>
      <c r="E85" s="19" t="s">
        <v>143</v>
      </c>
      <c r="F85" s="28"/>
      <c r="G85" s="28"/>
      <c r="H85" s="28"/>
      <c r="I85" s="28"/>
      <c r="J85" s="19">
        <v>23103</v>
      </c>
      <c r="K85" s="19" t="s">
        <v>144</v>
      </c>
      <c r="L85" s="28"/>
      <c r="M85" s="28">
        <v>24691</v>
      </c>
      <c r="N85" s="28">
        <v>0</v>
      </c>
      <c r="O85" s="91">
        <v>5885</v>
      </c>
    </row>
    <row r="86" spans="1:15">
      <c r="A86" s="86">
        <v>43940</v>
      </c>
      <c r="B86" s="86">
        <v>43940</v>
      </c>
      <c r="C86" s="87" t="s">
        <v>9</v>
      </c>
      <c r="D86" s="19">
        <v>11011</v>
      </c>
      <c r="E86" s="19" t="s">
        <v>145</v>
      </c>
      <c r="F86" s="28"/>
      <c r="G86" s="28">
        <v>65539</v>
      </c>
      <c r="H86" s="28"/>
      <c r="I86" s="88">
        <v>54183</v>
      </c>
      <c r="J86" s="19">
        <v>23011</v>
      </c>
      <c r="K86" s="19" t="s">
        <v>146</v>
      </c>
      <c r="L86" s="28"/>
      <c r="M86" s="28"/>
      <c r="N86" s="28"/>
      <c r="O86" s="91"/>
    </row>
    <row r="87" spans="1:15">
      <c r="A87" s="86">
        <v>43941</v>
      </c>
      <c r="B87" s="86">
        <v>43941</v>
      </c>
      <c r="C87" s="87" t="s">
        <v>9</v>
      </c>
      <c r="D87" s="19">
        <v>11013</v>
      </c>
      <c r="E87" s="19" t="s">
        <v>147</v>
      </c>
      <c r="F87" s="28"/>
      <c r="G87" s="28"/>
      <c r="H87" s="28"/>
      <c r="I87" s="28"/>
      <c r="J87" s="19">
        <v>23013</v>
      </c>
      <c r="K87" s="19" t="s">
        <v>45</v>
      </c>
      <c r="L87" s="28"/>
      <c r="M87" s="28"/>
      <c r="N87" s="28"/>
      <c r="O87" s="91"/>
    </row>
    <row r="88" spans="1:15">
      <c r="A88" s="86">
        <v>43942</v>
      </c>
      <c r="B88" s="86">
        <v>43942</v>
      </c>
      <c r="C88" s="87" t="s">
        <v>9</v>
      </c>
      <c r="D88" s="19">
        <v>11015</v>
      </c>
      <c r="E88" s="19" t="s">
        <v>148</v>
      </c>
      <c r="F88" s="28">
        <v>20000</v>
      </c>
      <c r="G88" s="28">
        <v>17051</v>
      </c>
      <c r="H88" s="28">
        <v>20000</v>
      </c>
      <c r="I88" s="28">
        <v>20000</v>
      </c>
      <c r="J88" s="19"/>
      <c r="K88" s="19" t="s">
        <v>149</v>
      </c>
      <c r="L88" s="28"/>
      <c r="M88" s="28"/>
      <c r="N88" s="28"/>
      <c r="O88" s="91"/>
    </row>
    <row r="89" spans="1:15">
      <c r="A89" s="86">
        <v>43943</v>
      </c>
      <c r="B89" s="86">
        <v>43943</v>
      </c>
      <c r="C89" s="87" t="s">
        <v>9</v>
      </c>
      <c r="D89" s="19"/>
      <c r="E89" s="19" t="s">
        <v>150</v>
      </c>
      <c r="F89" s="28"/>
      <c r="G89" s="28"/>
      <c r="H89" s="28"/>
      <c r="I89" s="28"/>
      <c r="J89" s="19"/>
      <c r="K89" s="19" t="s">
        <v>151</v>
      </c>
      <c r="L89" s="28"/>
      <c r="M89" s="28"/>
      <c r="N89" s="28"/>
      <c r="O89" s="91"/>
    </row>
    <row r="90" spans="1:15">
      <c r="A90" s="86">
        <v>43944</v>
      </c>
      <c r="B90" s="86">
        <v>43944</v>
      </c>
      <c r="C90" s="87" t="s">
        <v>9</v>
      </c>
      <c r="D90" s="19"/>
      <c r="E90" s="19" t="s">
        <v>152</v>
      </c>
      <c r="F90" s="28"/>
      <c r="G90" s="28"/>
      <c r="H90" s="28"/>
      <c r="I90" s="28"/>
      <c r="J90" s="19">
        <v>23009</v>
      </c>
      <c r="K90" s="19" t="s">
        <v>153</v>
      </c>
      <c r="L90" s="28"/>
      <c r="M90" s="28">
        <v>110209</v>
      </c>
      <c r="N90" s="28"/>
      <c r="O90" s="91"/>
    </row>
    <row r="91" spans="1:15">
      <c r="A91" s="86">
        <v>43945</v>
      </c>
      <c r="B91" s="86">
        <v>43945</v>
      </c>
      <c r="C91" s="87" t="s">
        <v>9</v>
      </c>
      <c r="D91" s="19"/>
      <c r="E91" s="19" t="s">
        <v>154</v>
      </c>
      <c r="F91" s="28">
        <v>808698</v>
      </c>
      <c r="G91" s="28">
        <v>855134</v>
      </c>
      <c r="H91" s="28">
        <v>890843</v>
      </c>
      <c r="I91" s="28">
        <f>I7+I8+I80+I86+I88</f>
        <v>891861</v>
      </c>
      <c r="J91" s="19"/>
      <c r="K91" s="19" t="s">
        <v>155</v>
      </c>
      <c r="L91" s="28">
        <v>808698</v>
      </c>
      <c r="M91" s="28">
        <v>855134</v>
      </c>
      <c r="N91" s="28">
        <v>890843</v>
      </c>
      <c r="O91" s="91">
        <f>O7+O8+O9+O85</f>
        <v>891861</v>
      </c>
    </row>
  </sheetData>
  <mergeCells count="15">
    <mergeCell ref="E2:O2"/>
    <mergeCell ref="A4:A6"/>
    <mergeCell ref="B4:B6"/>
    <mergeCell ref="C4:C6"/>
    <mergeCell ref="D4:I4"/>
    <mergeCell ref="J4:O4"/>
    <mergeCell ref="D5:D6"/>
    <mergeCell ref="E5:E6"/>
    <mergeCell ref="F5:F6"/>
    <mergeCell ref="G5:G6"/>
    <mergeCell ref="H5:I5"/>
    <mergeCell ref="J5:K5"/>
    <mergeCell ref="L5:L6"/>
    <mergeCell ref="M5:M6"/>
    <mergeCell ref="N5:O5"/>
  </mergeCells>
  <phoneticPr fontId="10" type="noConversion"/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5"/>
  <sheetViews>
    <sheetView tabSelected="1" topLeftCell="B16" workbookViewId="0">
      <selection activeCell="D42" sqref="C42:D42"/>
    </sheetView>
  </sheetViews>
  <sheetFormatPr defaultColWidth="9" defaultRowHeight="18.75" customHeight="1"/>
  <cols>
    <col min="1" max="1" width="8" style="42" hidden="1" customWidth="1"/>
    <col min="2" max="2" width="44.25" style="42" bestFit="1" customWidth="1"/>
    <col min="3" max="3" width="14.625" style="42" customWidth="1"/>
    <col min="4" max="4" width="11.625" style="42" bestFit="1" customWidth="1"/>
    <col min="5" max="16384" width="9" style="42"/>
  </cols>
  <sheetData>
    <row r="2" spans="1:5" s="45" customFormat="1" ht="18.75" customHeight="1">
      <c r="B2" s="102" t="s">
        <v>395</v>
      </c>
      <c r="C2" s="102"/>
      <c r="D2" s="102"/>
      <c r="E2" s="102"/>
    </row>
    <row r="3" spans="1:5" ht="18.75" customHeight="1">
      <c r="D3" s="103" t="s">
        <v>436</v>
      </c>
      <c r="E3" s="103"/>
    </row>
    <row r="4" spans="1:5" s="53" customFormat="1" ht="18.75" customHeight="1">
      <c r="B4" s="43" t="s">
        <v>1</v>
      </c>
      <c r="C4" s="43" t="s">
        <v>4</v>
      </c>
      <c r="D4" s="43" t="s">
        <v>328</v>
      </c>
      <c r="E4" s="43" t="s">
        <v>329</v>
      </c>
    </row>
    <row r="5" spans="1:5" s="54" customFormat="1" ht="18.75" customHeight="1">
      <c r="A5" s="54">
        <v>112068</v>
      </c>
      <c r="B5" s="55" t="s">
        <v>396</v>
      </c>
      <c r="C5" s="56"/>
      <c r="D5" s="56"/>
      <c r="E5" s="57"/>
    </row>
    <row r="6" spans="1:5" s="54" customFormat="1" ht="18.75" customHeight="1">
      <c r="A6" s="54">
        <v>112069</v>
      </c>
      <c r="B6" s="55" t="s">
        <v>397</v>
      </c>
      <c r="C6" s="56"/>
      <c r="D6" s="56"/>
      <c r="E6" s="57"/>
    </row>
    <row r="7" spans="1:5" s="54" customFormat="1" ht="18.75" customHeight="1">
      <c r="A7" s="54">
        <v>112070</v>
      </c>
      <c r="B7" s="55" t="s">
        <v>398</v>
      </c>
      <c r="C7" s="56"/>
      <c r="D7" s="56"/>
      <c r="E7" s="57"/>
    </row>
    <row r="8" spans="1:5" s="54" customFormat="1" ht="18.75" customHeight="1">
      <c r="A8" s="54">
        <v>112071</v>
      </c>
      <c r="B8" s="55" t="s">
        <v>399</v>
      </c>
      <c r="C8" s="56"/>
      <c r="D8" s="56"/>
      <c r="E8" s="57"/>
    </row>
    <row r="9" spans="1:5" s="54" customFormat="1" ht="18.75" customHeight="1">
      <c r="A9" s="54">
        <v>112072</v>
      </c>
      <c r="B9" s="55" t="s">
        <v>400</v>
      </c>
      <c r="C9" s="56"/>
      <c r="D9" s="56"/>
      <c r="E9" s="57"/>
    </row>
    <row r="10" spans="1:5" s="54" customFormat="1" ht="18.75" customHeight="1">
      <c r="A10" s="54">
        <v>112073</v>
      </c>
      <c r="B10" s="55" t="s">
        <v>401</v>
      </c>
      <c r="C10" s="56">
        <v>452750</v>
      </c>
      <c r="D10" s="56">
        <v>452750</v>
      </c>
      <c r="E10" s="57"/>
    </row>
    <row r="11" spans="1:5" s="54" customFormat="1" ht="18.75" customHeight="1">
      <c r="A11" s="54">
        <v>112074</v>
      </c>
      <c r="B11" s="55" t="s">
        <v>402</v>
      </c>
      <c r="C11" s="56"/>
      <c r="D11" s="56"/>
      <c r="E11" s="57"/>
    </row>
    <row r="12" spans="1:5" s="54" customFormat="1" ht="18.75" customHeight="1">
      <c r="A12" s="54">
        <v>112075</v>
      </c>
      <c r="B12" s="55" t="s">
        <v>403</v>
      </c>
      <c r="C12" s="56"/>
      <c r="D12" s="56"/>
      <c r="E12" s="57"/>
    </row>
    <row r="13" spans="1:5" s="54" customFormat="1" ht="18.75" customHeight="1">
      <c r="A13" s="54">
        <v>112076</v>
      </c>
      <c r="B13" s="55" t="s">
        <v>404</v>
      </c>
      <c r="C13" s="56"/>
      <c r="D13" s="56"/>
      <c r="E13" s="57"/>
    </row>
    <row r="14" spans="1:5" s="54" customFormat="1" ht="18.75" customHeight="1">
      <c r="A14" s="54">
        <v>112077</v>
      </c>
      <c r="B14" s="55" t="s">
        <v>405</v>
      </c>
      <c r="C14" s="56"/>
      <c r="D14" s="56"/>
      <c r="E14" s="57"/>
    </row>
    <row r="15" spans="1:5" s="54" customFormat="1" ht="18.75" customHeight="1">
      <c r="A15" s="54">
        <v>112078</v>
      </c>
      <c r="B15" s="55" t="s">
        <v>406</v>
      </c>
      <c r="C15" s="56">
        <v>452750</v>
      </c>
      <c r="D15" s="56">
        <v>452750</v>
      </c>
      <c r="E15" s="57"/>
    </row>
    <row r="16" spans="1:5" s="54" customFormat="1" ht="18.75" customHeight="1">
      <c r="A16" s="54">
        <v>112079</v>
      </c>
      <c r="B16" s="55" t="s">
        <v>407</v>
      </c>
      <c r="C16" s="56"/>
      <c r="D16" s="56"/>
      <c r="E16" s="57"/>
    </row>
    <row r="17" spans="1:5" s="54" customFormat="1" ht="18.75" customHeight="1">
      <c r="A17" s="54">
        <v>112080</v>
      </c>
      <c r="B17" s="55" t="s">
        <v>408</v>
      </c>
      <c r="C17" s="56"/>
      <c r="D17" s="56"/>
      <c r="E17" s="57"/>
    </row>
    <row r="18" spans="1:5" s="54" customFormat="1" ht="18.75" customHeight="1">
      <c r="A18" s="54">
        <v>112081</v>
      </c>
      <c r="B18" s="55" t="s">
        <v>409</v>
      </c>
      <c r="C18" s="56"/>
      <c r="D18" s="56"/>
      <c r="E18" s="57"/>
    </row>
    <row r="19" spans="1:5" s="54" customFormat="1" ht="18.75" customHeight="1">
      <c r="A19" s="54">
        <v>112082</v>
      </c>
      <c r="B19" s="55" t="s">
        <v>410</v>
      </c>
      <c r="C19" s="56"/>
      <c r="D19" s="56"/>
      <c r="E19" s="57"/>
    </row>
    <row r="20" spans="1:5" s="54" customFormat="1" ht="18.75" customHeight="1">
      <c r="A20" s="54">
        <v>112083</v>
      </c>
      <c r="B20" s="55" t="s">
        <v>411</v>
      </c>
      <c r="C20" s="56">
        <v>6500</v>
      </c>
      <c r="D20" s="56">
        <v>6500</v>
      </c>
      <c r="E20" s="57"/>
    </row>
    <row r="21" spans="1:5" s="54" customFormat="1" ht="18.75" customHeight="1">
      <c r="A21" s="54">
        <v>112084</v>
      </c>
      <c r="B21" s="55" t="s">
        <v>412</v>
      </c>
      <c r="C21" s="56"/>
      <c r="D21" s="56"/>
      <c r="E21" s="57"/>
    </row>
    <row r="22" spans="1:5" s="54" customFormat="1" ht="18.75" customHeight="1">
      <c r="A22" s="54">
        <v>112085</v>
      </c>
      <c r="B22" s="55" t="s">
        <v>413</v>
      </c>
      <c r="C22" s="56"/>
      <c r="D22" s="56"/>
      <c r="E22" s="57"/>
    </row>
    <row r="23" spans="1:5" s="54" customFormat="1" ht="18.75" customHeight="1">
      <c r="A23" s="54">
        <v>112086</v>
      </c>
      <c r="B23" s="55" t="s">
        <v>414</v>
      </c>
      <c r="C23" s="56"/>
      <c r="D23" s="56"/>
      <c r="E23" s="57"/>
    </row>
    <row r="24" spans="1:5" s="54" customFormat="1" ht="18.75" customHeight="1">
      <c r="A24" s="54">
        <v>112087</v>
      </c>
      <c r="B24" s="55" t="s">
        <v>415</v>
      </c>
      <c r="C24" s="56">
        <v>4000</v>
      </c>
      <c r="D24" s="56">
        <v>4000</v>
      </c>
      <c r="E24" s="57"/>
    </row>
    <row r="25" spans="1:5" s="54" customFormat="1" ht="18.75" customHeight="1">
      <c r="A25" s="54">
        <v>112088</v>
      </c>
      <c r="B25" s="55" t="s">
        <v>416</v>
      </c>
      <c r="C25" s="56"/>
      <c r="D25" s="56"/>
      <c r="E25" s="57"/>
    </row>
    <row r="26" spans="1:5" s="54" customFormat="1" ht="18.75" customHeight="1">
      <c r="A26" s="54">
        <v>112089</v>
      </c>
      <c r="B26" s="55" t="s">
        <v>417</v>
      </c>
      <c r="C26" s="56"/>
      <c r="D26" s="56"/>
      <c r="E26" s="57"/>
    </row>
    <row r="27" spans="1:5" s="54" customFormat="1" ht="18.75" customHeight="1">
      <c r="A27" s="54">
        <v>112090</v>
      </c>
      <c r="B27" s="55" t="s">
        <v>418</v>
      </c>
      <c r="C27" s="56"/>
      <c r="D27" s="56"/>
      <c r="E27" s="57"/>
    </row>
    <row r="28" spans="1:5" s="54" customFormat="1" ht="18.75" customHeight="1">
      <c r="A28" s="54">
        <v>112091</v>
      </c>
      <c r="B28" s="55" t="s">
        <v>419</v>
      </c>
      <c r="C28" s="56"/>
      <c r="D28" s="56"/>
      <c r="E28" s="57"/>
    </row>
    <row r="29" spans="1:5" s="54" customFormat="1" ht="18.75" customHeight="1">
      <c r="A29" s="54">
        <v>112092</v>
      </c>
      <c r="B29" s="55" t="s">
        <v>420</v>
      </c>
      <c r="C29" s="56"/>
      <c r="D29" s="56"/>
      <c r="E29" s="57"/>
    </row>
    <row r="30" spans="1:5" s="54" customFormat="1" ht="18.75" customHeight="1">
      <c r="A30" s="54">
        <v>112093</v>
      </c>
      <c r="B30" s="55" t="s">
        <v>421</v>
      </c>
      <c r="C30" s="56"/>
      <c r="D30" s="56"/>
      <c r="E30" s="57"/>
    </row>
    <row r="31" spans="1:5" s="54" customFormat="1" ht="18.75" customHeight="1">
      <c r="A31" s="54">
        <v>112094</v>
      </c>
      <c r="B31" s="55" t="s">
        <v>422</v>
      </c>
      <c r="C31" s="56"/>
      <c r="D31" s="56"/>
      <c r="E31" s="57"/>
    </row>
    <row r="32" spans="1:5" s="54" customFormat="1" ht="18.75" customHeight="1">
      <c r="A32" s="54">
        <v>112095</v>
      </c>
      <c r="B32" s="55" t="s">
        <v>423</v>
      </c>
      <c r="C32" s="56"/>
      <c r="D32" s="56"/>
      <c r="E32" s="57"/>
    </row>
    <row r="33" spans="1:5" s="54" customFormat="1" ht="18.75" customHeight="1">
      <c r="A33" s="54">
        <v>112303</v>
      </c>
      <c r="B33" s="55"/>
      <c r="C33" s="56"/>
      <c r="D33" s="56"/>
      <c r="E33" s="57"/>
    </row>
    <row r="34" spans="1:5" s="54" customFormat="1" ht="18.75" customHeight="1">
      <c r="A34" s="54">
        <v>112304</v>
      </c>
      <c r="B34" s="55"/>
      <c r="C34" s="56"/>
      <c r="D34" s="56"/>
      <c r="E34" s="57"/>
    </row>
    <row r="35" spans="1:5" s="54" customFormat="1" ht="18.75" customHeight="1">
      <c r="A35" s="54">
        <v>112305</v>
      </c>
      <c r="B35" s="55"/>
      <c r="C35" s="56"/>
      <c r="D35" s="56"/>
      <c r="E35" s="57"/>
    </row>
    <row r="36" spans="1:5" s="54" customFormat="1" ht="18.75" customHeight="1">
      <c r="A36" s="54">
        <v>112306</v>
      </c>
      <c r="B36" s="55" t="s">
        <v>424</v>
      </c>
      <c r="C36" s="56">
        <v>463250</v>
      </c>
      <c r="D36" s="56">
        <v>463250</v>
      </c>
      <c r="E36" s="57"/>
    </row>
    <row r="37" spans="1:5" s="54" customFormat="1" ht="18.75" customHeight="1">
      <c r="A37" s="54">
        <v>112307</v>
      </c>
      <c r="B37" s="55" t="s">
        <v>60</v>
      </c>
      <c r="C37" s="56"/>
      <c r="D37" s="56"/>
      <c r="E37" s="57"/>
    </row>
    <row r="38" spans="1:5" s="54" customFormat="1" ht="18.75" customHeight="1">
      <c r="A38" s="54">
        <v>112308</v>
      </c>
      <c r="B38" s="55" t="s">
        <v>425</v>
      </c>
      <c r="C38" s="56"/>
      <c r="D38" s="56"/>
      <c r="E38" s="57"/>
    </row>
    <row r="39" spans="1:5" s="54" customFormat="1" ht="18.75" customHeight="1">
      <c r="A39" s="54">
        <v>112309</v>
      </c>
      <c r="B39" s="55" t="s">
        <v>427</v>
      </c>
      <c r="C39" s="56"/>
      <c r="D39" s="56"/>
      <c r="E39" s="57"/>
    </row>
    <row r="40" spans="1:5" s="54" customFormat="1" ht="18.75" customHeight="1">
      <c r="A40" s="54">
        <v>112310</v>
      </c>
      <c r="B40" s="55" t="s">
        <v>133</v>
      </c>
      <c r="C40" s="56"/>
      <c r="D40" s="56"/>
      <c r="E40" s="57"/>
    </row>
    <row r="41" spans="1:5" s="54" customFormat="1" ht="18.75" customHeight="1">
      <c r="A41" s="54">
        <v>112311</v>
      </c>
      <c r="B41" s="55" t="s">
        <v>134</v>
      </c>
      <c r="C41" s="56"/>
      <c r="D41" s="56"/>
      <c r="E41" s="57"/>
    </row>
    <row r="42" spans="1:5" s="54" customFormat="1" ht="18.75" customHeight="1">
      <c r="A42" s="54">
        <v>112312</v>
      </c>
      <c r="B42" s="55" t="s">
        <v>431</v>
      </c>
      <c r="C42" s="56"/>
      <c r="D42" s="56"/>
      <c r="E42" s="57"/>
    </row>
    <row r="43" spans="1:5" s="54" customFormat="1" ht="18.75" customHeight="1">
      <c r="A43" s="54">
        <v>112313</v>
      </c>
      <c r="B43" s="55" t="s">
        <v>433</v>
      </c>
      <c r="C43" s="56"/>
      <c r="D43" s="56"/>
      <c r="E43" s="57"/>
    </row>
    <row r="44" spans="1:5" s="54" customFormat="1" ht="18.75" customHeight="1">
      <c r="A44" s="54">
        <v>112314</v>
      </c>
      <c r="B44" s="55" t="s">
        <v>435</v>
      </c>
      <c r="C44" s="56"/>
      <c r="D44" s="56">
        <v>306945</v>
      </c>
      <c r="E44" s="57">
        <v>306945</v>
      </c>
    </row>
    <row r="45" spans="1:5" s="54" customFormat="1" ht="18.75" customHeight="1">
      <c r="A45" s="54">
        <v>112315</v>
      </c>
      <c r="B45" s="55" t="s">
        <v>154</v>
      </c>
      <c r="C45" s="56">
        <v>463250</v>
      </c>
      <c r="D45" s="56">
        <v>770195</v>
      </c>
      <c r="E45" s="57">
        <v>306945</v>
      </c>
    </row>
  </sheetData>
  <mergeCells count="2">
    <mergeCell ref="B2:E2"/>
    <mergeCell ref="D3:E3"/>
  </mergeCells>
  <phoneticPr fontId="10" type="noConversion"/>
  <pageMargins left="0.7" right="0.7" top="0.75" bottom="0.75" header="0.3" footer="0.3"/>
  <pageSetup paperSize="9" scale="8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0"/>
  <sheetViews>
    <sheetView showZeros="0" topLeftCell="B37" workbookViewId="0">
      <selection activeCell="E49" sqref="E49"/>
    </sheetView>
  </sheetViews>
  <sheetFormatPr defaultColWidth="9" defaultRowHeight="18.75" customHeight="1"/>
  <cols>
    <col min="1" max="1" width="6.25" style="42" hidden="1" customWidth="1"/>
    <col min="2" max="2" width="61" style="42" bestFit="1" customWidth="1"/>
    <col min="3" max="3" width="14.625" style="44" customWidth="1"/>
    <col min="4" max="5" width="13.625" style="44" customWidth="1"/>
    <col min="6" max="8" width="9" style="42"/>
    <col min="9" max="9" width="28.625" style="42" customWidth="1"/>
    <col min="10" max="16384" width="9" style="42"/>
  </cols>
  <sheetData>
    <row r="2" spans="1:5" ht="18.75" customHeight="1">
      <c r="B2" s="102" t="s">
        <v>469</v>
      </c>
      <c r="C2" s="102"/>
      <c r="D2" s="102"/>
      <c r="E2" s="102"/>
    </row>
    <row r="3" spans="1:5" ht="18.75" customHeight="1">
      <c r="E3" s="46" t="s">
        <v>0</v>
      </c>
    </row>
    <row r="4" spans="1:5" s="47" customFormat="1" ht="18.75" customHeight="1">
      <c r="A4" s="52" t="s">
        <v>5</v>
      </c>
      <c r="B4" s="43" t="s">
        <v>1</v>
      </c>
      <c r="C4" s="43" t="s">
        <v>4</v>
      </c>
      <c r="D4" s="43" t="s">
        <v>328</v>
      </c>
      <c r="E4" s="43" t="s">
        <v>329</v>
      </c>
    </row>
    <row r="5" spans="1:5" ht="18.75" customHeight="1">
      <c r="A5" s="48">
        <v>12127</v>
      </c>
      <c r="B5" s="49" t="s">
        <v>349</v>
      </c>
      <c r="C5" s="50"/>
      <c r="D5" s="51"/>
      <c r="E5" s="51"/>
    </row>
    <row r="6" spans="1:5" ht="18.75" customHeight="1">
      <c r="A6" s="48">
        <v>12128</v>
      </c>
      <c r="B6" s="49" t="s">
        <v>350</v>
      </c>
      <c r="C6" s="50"/>
      <c r="D6" s="51"/>
      <c r="E6" s="51"/>
    </row>
    <row r="7" spans="1:5" ht="18.75" customHeight="1">
      <c r="A7" s="48">
        <v>12129</v>
      </c>
      <c r="B7" s="49" t="s">
        <v>351</v>
      </c>
      <c r="C7" s="50"/>
      <c r="D7" s="51"/>
      <c r="E7" s="51"/>
    </row>
    <row r="8" spans="1:5" ht="18.75" customHeight="1">
      <c r="A8" s="48">
        <v>12130</v>
      </c>
      <c r="B8" s="49" t="s">
        <v>352</v>
      </c>
      <c r="C8" s="50"/>
      <c r="D8" s="51"/>
      <c r="E8" s="51"/>
    </row>
    <row r="9" spans="1:5" ht="18.75" customHeight="1">
      <c r="A9" s="48">
        <v>12131</v>
      </c>
      <c r="B9" s="49" t="s">
        <v>353</v>
      </c>
      <c r="C9" s="50"/>
      <c r="D9" s="51"/>
      <c r="E9" s="51"/>
    </row>
    <row r="10" spans="1:5" ht="18.75" customHeight="1">
      <c r="A10" s="48">
        <v>12132</v>
      </c>
      <c r="B10" s="49" t="s">
        <v>354</v>
      </c>
      <c r="C10" s="50"/>
      <c r="D10" s="51"/>
      <c r="E10" s="51"/>
    </row>
    <row r="11" spans="1:5" ht="18.75" customHeight="1">
      <c r="A11" s="48">
        <v>12133</v>
      </c>
      <c r="B11" s="49" t="s">
        <v>355</v>
      </c>
      <c r="C11" s="50"/>
      <c r="D11" s="51"/>
      <c r="E11" s="51"/>
    </row>
    <row r="12" spans="1:5" ht="18.75" customHeight="1">
      <c r="A12" s="48">
        <v>12134</v>
      </c>
      <c r="B12" s="49" t="s">
        <v>356</v>
      </c>
      <c r="C12" s="50"/>
      <c r="D12" s="51"/>
      <c r="E12" s="51"/>
    </row>
    <row r="13" spans="1:5" ht="18.75" customHeight="1">
      <c r="A13" s="48">
        <v>12135</v>
      </c>
      <c r="B13" s="49" t="s">
        <v>357</v>
      </c>
      <c r="C13" s="50"/>
      <c r="D13" s="51"/>
      <c r="E13" s="51"/>
    </row>
    <row r="14" spans="1:5" ht="18.75" customHeight="1">
      <c r="A14" s="48">
        <v>12136</v>
      </c>
      <c r="B14" s="49" t="s">
        <v>358</v>
      </c>
      <c r="C14" s="50"/>
      <c r="D14" s="51"/>
      <c r="E14" s="51"/>
    </row>
    <row r="15" spans="1:5" ht="18.75" customHeight="1">
      <c r="A15" s="48">
        <v>12137</v>
      </c>
      <c r="B15" s="49" t="s">
        <v>359</v>
      </c>
      <c r="C15" s="50"/>
      <c r="D15" s="51"/>
      <c r="E15" s="51"/>
    </row>
    <row r="16" spans="1:5" ht="18.75" customHeight="1">
      <c r="A16" s="48">
        <v>12138</v>
      </c>
      <c r="B16" s="49" t="s">
        <v>360</v>
      </c>
      <c r="C16" s="50">
        <v>463250</v>
      </c>
      <c r="D16" s="51">
        <v>711350</v>
      </c>
      <c r="E16" s="51">
        <f>SUM(E17:E26)</f>
        <v>248100</v>
      </c>
    </row>
    <row r="17" spans="1:5" ht="18.75" customHeight="1">
      <c r="A17" s="48">
        <v>12139</v>
      </c>
      <c r="B17" s="49" t="s">
        <v>361</v>
      </c>
      <c r="C17" s="50">
        <v>452750</v>
      </c>
      <c r="D17" s="51">
        <v>452750</v>
      </c>
      <c r="E17" s="51"/>
    </row>
    <row r="18" spans="1:5" ht="18.75" customHeight="1">
      <c r="A18" s="48">
        <v>12140</v>
      </c>
      <c r="B18" s="49" t="s">
        <v>362</v>
      </c>
      <c r="C18" s="50"/>
      <c r="D18" s="51">
        <v>0</v>
      </c>
      <c r="E18" s="51"/>
    </row>
    <row r="19" spans="1:5" ht="18.75" customHeight="1">
      <c r="A19" s="48">
        <v>12141</v>
      </c>
      <c r="B19" s="49" t="s">
        <v>363</v>
      </c>
      <c r="C19" s="50"/>
      <c r="D19" s="51">
        <v>0</v>
      </c>
      <c r="E19" s="51"/>
    </row>
    <row r="20" spans="1:5" ht="18.75" customHeight="1">
      <c r="A20" s="48">
        <v>12142</v>
      </c>
      <c r="B20" s="49" t="s">
        <v>364</v>
      </c>
      <c r="C20" s="50">
        <v>6500</v>
      </c>
      <c r="D20" s="51">
        <v>6500</v>
      </c>
      <c r="E20" s="51"/>
    </row>
    <row r="21" spans="1:5" ht="18.75" customHeight="1">
      <c r="A21" s="48">
        <v>12143</v>
      </c>
      <c r="B21" s="49" t="s">
        <v>365</v>
      </c>
      <c r="C21" s="50">
        <v>4000</v>
      </c>
      <c r="D21" s="51">
        <v>4000</v>
      </c>
      <c r="E21" s="51"/>
    </row>
    <row r="22" spans="1:5" ht="18.75" customHeight="1">
      <c r="A22" s="48">
        <v>12144</v>
      </c>
      <c r="B22" s="49" t="s">
        <v>366</v>
      </c>
      <c r="C22" s="50"/>
      <c r="D22" s="51">
        <v>239100</v>
      </c>
      <c r="E22" s="51">
        <f>48000+191100</f>
        <v>239100</v>
      </c>
    </row>
    <row r="23" spans="1:5" ht="18.75" customHeight="1">
      <c r="A23" s="48">
        <v>12145</v>
      </c>
      <c r="B23" s="49" t="s">
        <v>367</v>
      </c>
      <c r="C23" s="50"/>
      <c r="D23" s="51">
        <v>9000</v>
      </c>
      <c r="E23" s="51">
        <v>9000</v>
      </c>
    </row>
    <row r="24" spans="1:5" ht="18.75" customHeight="1">
      <c r="A24" s="48">
        <v>12146</v>
      </c>
      <c r="B24" s="49" t="s">
        <v>368</v>
      </c>
      <c r="C24" s="50"/>
      <c r="D24" s="51">
        <v>0</v>
      </c>
      <c r="E24" s="51"/>
    </row>
    <row r="25" spans="1:5" ht="18.75" customHeight="1">
      <c r="A25" s="48">
        <v>12147</v>
      </c>
      <c r="B25" s="49" t="s">
        <v>369</v>
      </c>
      <c r="C25" s="50"/>
      <c r="D25" s="51">
        <v>0</v>
      </c>
      <c r="E25" s="51"/>
    </row>
    <row r="26" spans="1:5" ht="18.75" customHeight="1">
      <c r="A26" s="48">
        <v>12148</v>
      </c>
      <c r="B26" s="49" t="s">
        <v>370</v>
      </c>
      <c r="C26" s="50"/>
      <c r="D26" s="51">
        <v>0</v>
      </c>
      <c r="E26" s="51"/>
    </row>
    <row r="27" spans="1:5" ht="18.75" customHeight="1">
      <c r="A27" s="48">
        <v>12149</v>
      </c>
      <c r="B27" s="49" t="s">
        <v>371</v>
      </c>
      <c r="C27" s="50"/>
      <c r="D27" s="51">
        <v>0</v>
      </c>
      <c r="E27" s="51"/>
    </row>
    <row r="28" spans="1:5" ht="18.75" customHeight="1">
      <c r="A28" s="48">
        <v>12150</v>
      </c>
      <c r="B28" s="49" t="s">
        <v>372</v>
      </c>
      <c r="C28" s="50"/>
      <c r="D28" s="51">
        <v>0</v>
      </c>
      <c r="E28" s="51"/>
    </row>
    <row r="29" spans="1:5" ht="18.75" customHeight="1">
      <c r="A29" s="48">
        <v>12151</v>
      </c>
      <c r="B29" s="49" t="s">
        <v>373</v>
      </c>
      <c r="C29" s="50"/>
      <c r="D29" s="51">
        <v>0</v>
      </c>
      <c r="E29" s="51"/>
    </row>
    <row r="30" spans="1:5" ht="18.75" customHeight="1">
      <c r="A30" s="48">
        <v>12152</v>
      </c>
      <c r="B30" s="49" t="s">
        <v>374</v>
      </c>
      <c r="C30" s="50"/>
      <c r="D30" s="51">
        <v>0</v>
      </c>
      <c r="E30" s="51"/>
    </row>
    <row r="31" spans="1:5" ht="18.75" customHeight="1">
      <c r="A31" s="48">
        <v>12153</v>
      </c>
      <c r="B31" s="49" t="s">
        <v>375</v>
      </c>
      <c r="C31" s="50"/>
      <c r="D31" s="51">
        <v>0</v>
      </c>
      <c r="E31" s="51"/>
    </row>
    <row r="32" spans="1:5" ht="18.75" customHeight="1">
      <c r="A32" s="48">
        <v>12154</v>
      </c>
      <c r="B32" s="49" t="s">
        <v>376</v>
      </c>
      <c r="C32" s="50"/>
      <c r="D32" s="51">
        <v>0</v>
      </c>
      <c r="E32" s="51"/>
    </row>
    <row r="33" spans="1:9" ht="18.75" customHeight="1">
      <c r="A33" s="48">
        <v>12155</v>
      </c>
      <c r="B33" s="49" t="s">
        <v>377</v>
      </c>
      <c r="C33" s="50"/>
      <c r="D33" s="51">
        <v>26000</v>
      </c>
      <c r="E33" s="51">
        <v>26000</v>
      </c>
    </row>
    <row r="34" spans="1:9" ht="18.75" customHeight="1">
      <c r="A34" s="48">
        <v>12156</v>
      </c>
      <c r="B34" s="49" t="s">
        <v>378</v>
      </c>
      <c r="C34" s="50"/>
      <c r="D34" s="51">
        <v>0</v>
      </c>
      <c r="E34" s="51"/>
    </row>
    <row r="35" spans="1:9" ht="18.75" customHeight="1">
      <c r="A35" s="48">
        <v>12157</v>
      </c>
      <c r="B35" s="49" t="s">
        <v>379</v>
      </c>
      <c r="C35" s="50"/>
      <c r="D35" s="51">
        <v>0</v>
      </c>
      <c r="E35" s="51"/>
    </row>
    <row r="36" spans="1:9" ht="18.75" customHeight="1">
      <c r="A36" s="48">
        <v>12158</v>
      </c>
      <c r="B36" s="49" t="s">
        <v>380</v>
      </c>
      <c r="C36" s="50"/>
      <c r="D36" s="51">
        <v>0</v>
      </c>
      <c r="E36" s="51"/>
    </row>
    <row r="37" spans="1:9" ht="18.75" customHeight="1">
      <c r="A37" s="48">
        <v>12159</v>
      </c>
      <c r="B37" s="49" t="s">
        <v>381</v>
      </c>
      <c r="C37" s="50"/>
      <c r="D37" s="51">
        <v>0</v>
      </c>
      <c r="E37" s="51"/>
    </row>
    <row r="38" spans="1:9" ht="18.75" customHeight="1">
      <c r="A38" s="48">
        <v>12160</v>
      </c>
      <c r="B38" s="49" t="s">
        <v>382</v>
      </c>
      <c r="C38" s="50"/>
      <c r="D38" s="51">
        <v>0</v>
      </c>
      <c r="E38" s="51"/>
    </row>
    <row r="39" spans="1:9" ht="18.75" customHeight="1">
      <c r="A39" s="48">
        <v>12161</v>
      </c>
      <c r="B39" s="49" t="s">
        <v>383</v>
      </c>
      <c r="C39" s="50"/>
      <c r="D39" s="51">
        <v>0</v>
      </c>
      <c r="E39" s="51"/>
    </row>
    <row r="40" spans="1:9" ht="18.75" customHeight="1">
      <c r="A40" s="48">
        <v>12162</v>
      </c>
      <c r="B40" s="49" t="s">
        <v>384</v>
      </c>
      <c r="C40" s="50"/>
      <c r="D40" s="51">
        <v>0</v>
      </c>
      <c r="E40" s="51"/>
    </row>
    <row r="41" spans="1:9" ht="18.75" customHeight="1">
      <c r="A41" s="48">
        <v>12163</v>
      </c>
      <c r="B41" s="49" t="s">
        <v>385</v>
      </c>
      <c r="C41" s="50"/>
      <c r="D41" s="51">
        <v>26000</v>
      </c>
      <c r="E41" s="51">
        <v>26000</v>
      </c>
    </row>
    <row r="42" spans="1:9" ht="18.75" customHeight="1">
      <c r="A42" s="48">
        <v>12164</v>
      </c>
      <c r="B42" s="49" t="s">
        <v>386</v>
      </c>
      <c r="C42" s="50"/>
      <c r="D42" s="51">
        <v>0</v>
      </c>
      <c r="E42" s="51"/>
    </row>
    <row r="43" spans="1:9" ht="18.75" customHeight="1">
      <c r="A43" s="48">
        <v>12165</v>
      </c>
      <c r="B43" s="49" t="s">
        <v>387</v>
      </c>
      <c r="C43" s="50"/>
      <c r="D43" s="51">
        <v>0</v>
      </c>
      <c r="E43" s="51"/>
    </row>
    <row r="44" spans="1:9" ht="18.75" customHeight="1">
      <c r="A44" s="48">
        <v>12166</v>
      </c>
      <c r="B44" s="49" t="s">
        <v>388</v>
      </c>
      <c r="C44" s="50"/>
      <c r="D44" s="51">
        <v>0</v>
      </c>
      <c r="E44" s="51"/>
    </row>
    <row r="45" spans="1:9" ht="18.75" customHeight="1">
      <c r="A45" s="100">
        <v>12167</v>
      </c>
      <c r="B45" s="49" t="s">
        <v>389</v>
      </c>
      <c r="C45" s="50"/>
      <c r="D45" s="51">
        <v>0</v>
      </c>
      <c r="E45" s="51"/>
    </row>
    <row r="46" spans="1:9" ht="18.75" customHeight="1">
      <c r="A46" s="100">
        <v>12168</v>
      </c>
      <c r="B46" s="49" t="s">
        <v>390</v>
      </c>
      <c r="C46" s="50"/>
      <c r="D46" s="51">
        <v>0</v>
      </c>
      <c r="E46" s="51"/>
    </row>
    <row r="47" spans="1:9" ht="18.75" customHeight="1">
      <c r="A47" s="100">
        <v>12169</v>
      </c>
      <c r="B47" s="49" t="s">
        <v>391</v>
      </c>
      <c r="C47" s="50"/>
      <c r="D47" s="51">
        <v>0</v>
      </c>
      <c r="E47" s="51"/>
    </row>
    <row r="48" spans="1:9" ht="18.75" customHeight="1">
      <c r="A48" s="100">
        <v>12170</v>
      </c>
      <c r="B48" s="49" t="s">
        <v>392</v>
      </c>
      <c r="C48" s="50"/>
      <c r="D48" s="51">
        <v>0</v>
      </c>
      <c r="E48" s="51">
        <v>0</v>
      </c>
      <c r="I48" s="5" t="s">
        <v>473</v>
      </c>
    </row>
    <row r="49" spans="1:5" ht="18.75" customHeight="1">
      <c r="A49" s="100">
        <v>12171</v>
      </c>
      <c r="B49" s="49" t="s">
        <v>393</v>
      </c>
      <c r="C49" s="50"/>
      <c r="D49" s="51">
        <v>0</v>
      </c>
      <c r="E49" s="51"/>
    </row>
    <row r="50" spans="1:5" ht="18.75" customHeight="1">
      <c r="A50" s="100">
        <v>12172</v>
      </c>
      <c r="B50" s="49" t="s">
        <v>394</v>
      </c>
      <c r="C50" s="50"/>
      <c r="D50" s="51">
        <v>0</v>
      </c>
      <c r="E50" s="51"/>
    </row>
    <row r="51" spans="1:5" ht="18.75" customHeight="1">
      <c r="A51" s="100">
        <v>12173</v>
      </c>
      <c r="B51" s="97" t="s">
        <v>478</v>
      </c>
      <c r="C51" s="51">
        <f t="shared" ref="C51" si="0">SUM(C16,C5,C9,C13,C27,C33,C42,C44,C48)</f>
        <v>463250</v>
      </c>
      <c r="D51" s="51">
        <f>SUM(D16,D5,D9,D13,D27,D33,D42,D44,D48)</f>
        <v>737350</v>
      </c>
      <c r="E51" s="51">
        <f>SUM(E16,E5,E9,E13,E27,E33,E42,E44,E48)</f>
        <v>274100</v>
      </c>
    </row>
    <row r="52" spans="1:5" ht="18.75" customHeight="1">
      <c r="B52" s="48"/>
      <c r="C52" s="99"/>
      <c r="D52" s="99"/>
      <c r="E52" s="99"/>
    </row>
    <row r="53" spans="1:5" ht="34.5" customHeight="1">
      <c r="B53" s="95" t="s">
        <v>61</v>
      </c>
      <c r="C53" s="96"/>
      <c r="D53" s="96"/>
      <c r="E53" s="96">
        <v>0</v>
      </c>
    </row>
    <row r="54" spans="1:5" ht="18.75" customHeight="1">
      <c r="B54" s="95" t="s">
        <v>426</v>
      </c>
      <c r="C54" s="96"/>
      <c r="D54" s="96"/>
      <c r="E54" s="96"/>
    </row>
    <row r="55" spans="1:5" ht="18.75" customHeight="1">
      <c r="B55" s="95" t="s">
        <v>428</v>
      </c>
      <c r="C55" s="96"/>
      <c r="D55" s="96"/>
      <c r="E55" s="96"/>
    </row>
    <row r="56" spans="1:5" ht="18.75" customHeight="1">
      <c r="B56" s="95" t="s">
        <v>429</v>
      </c>
      <c r="C56" s="96"/>
      <c r="D56" s="96"/>
      <c r="E56" s="96"/>
    </row>
    <row r="57" spans="1:5" ht="18.75" customHeight="1">
      <c r="B57" s="95" t="s">
        <v>430</v>
      </c>
      <c r="C57" s="96"/>
      <c r="D57" s="96"/>
      <c r="E57" s="96"/>
    </row>
    <row r="58" spans="1:5" ht="18.75" customHeight="1">
      <c r="B58" s="95" t="s">
        <v>432</v>
      </c>
      <c r="C58" s="96"/>
      <c r="D58" s="96">
        <v>32845</v>
      </c>
      <c r="E58" s="96"/>
    </row>
    <row r="59" spans="1:5" ht="18.75" customHeight="1">
      <c r="B59" s="95" t="s">
        <v>434</v>
      </c>
      <c r="C59" s="96"/>
      <c r="D59" s="96"/>
      <c r="E59" s="96"/>
    </row>
    <row r="60" spans="1:5" ht="18.75" customHeight="1">
      <c r="B60" s="98" t="s">
        <v>477</v>
      </c>
      <c r="C60" s="99"/>
      <c r="D60" s="99">
        <f>D51+D58</f>
        <v>770195</v>
      </c>
      <c r="E60" s="99"/>
    </row>
  </sheetData>
  <mergeCells count="1">
    <mergeCell ref="B2:E2"/>
  </mergeCells>
  <phoneticPr fontId="10" type="noConversion"/>
  <pageMargins left="0.7" right="0.7" top="0.75" bottom="0.75" header="0.3" footer="0.3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262"/>
  <sheetViews>
    <sheetView workbookViewId="0">
      <selection activeCell="C14" sqref="C14"/>
    </sheetView>
  </sheetViews>
  <sheetFormatPr defaultColWidth="8.875" defaultRowHeight="13.5"/>
  <cols>
    <col min="1" max="1" width="36.875" style="61" customWidth="1"/>
    <col min="2" max="2" width="20.125" style="61" customWidth="1"/>
    <col min="3" max="3" width="17.5" style="61" customWidth="1"/>
    <col min="4" max="5" width="16" style="61" customWidth="1"/>
    <col min="6" max="6" width="17.5" style="61" customWidth="1"/>
    <col min="7" max="8" width="16" style="61" customWidth="1"/>
    <col min="9" max="16384" width="8.875" style="61"/>
  </cols>
  <sheetData>
    <row r="1" spans="1:254" ht="24" customHeight="1">
      <c r="A1" s="113" t="s">
        <v>465</v>
      </c>
      <c r="B1" s="113"/>
      <c r="C1" s="113"/>
      <c r="D1" s="113"/>
      <c r="E1" s="113"/>
      <c r="F1" s="113"/>
      <c r="G1" s="113"/>
      <c r="H1" s="113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</row>
    <row r="2" spans="1:254" ht="14.25">
      <c r="A2" s="62" t="s">
        <v>437</v>
      </c>
      <c r="B2" s="62"/>
      <c r="C2" s="63"/>
      <c r="D2" s="63"/>
      <c r="E2" s="63"/>
      <c r="F2" s="63"/>
      <c r="G2" s="63"/>
      <c r="H2" s="64" t="s">
        <v>0</v>
      </c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</row>
    <row r="3" spans="1:254" ht="54.95" customHeight="1">
      <c r="A3" s="65" t="s">
        <v>438</v>
      </c>
      <c r="B3" s="66" t="s">
        <v>156</v>
      </c>
      <c r="C3" s="67" t="s">
        <v>439</v>
      </c>
      <c r="D3" s="67" t="s">
        <v>440</v>
      </c>
      <c r="E3" s="67" t="s">
        <v>441</v>
      </c>
      <c r="F3" s="67" t="s">
        <v>442</v>
      </c>
      <c r="G3" s="67" t="s">
        <v>443</v>
      </c>
      <c r="H3" s="67" t="s">
        <v>444</v>
      </c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</row>
    <row r="4" spans="1:254" ht="24.95" customHeight="1">
      <c r="A4" s="68" t="s">
        <v>470</v>
      </c>
      <c r="B4" s="69">
        <f t="shared" ref="B4" si="0">SUM(C4:H4)</f>
        <v>217148</v>
      </c>
      <c r="C4" s="69">
        <v>72101</v>
      </c>
      <c r="D4" s="69">
        <v>-1222</v>
      </c>
      <c r="E4" s="69">
        <v>70417</v>
      </c>
      <c r="F4" s="69">
        <v>67890</v>
      </c>
      <c r="G4" s="69">
        <v>2253</v>
      </c>
      <c r="H4" s="69">
        <v>5709</v>
      </c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</row>
    <row r="5" spans="1:254" ht="24.95" customHeight="1">
      <c r="A5" s="70" t="s">
        <v>445</v>
      </c>
      <c r="B5" s="71">
        <f t="shared" ref="B5:H5" si="1">SUM(B6:B11)</f>
        <v>202645</v>
      </c>
      <c r="C5" s="71">
        <f t="shared" si="1"/>
        <v>30020</v>
      </c>
      <c r="D5" s="71">
        <f t="shared" si="1"/>
        <v>67331</v>
      </c>
      <c r="E5" s="71">
        <f t="shared" si="1"/>
        <v>33616</v>
      </c>
      <c r="F5" s="71">
        <f t="shared" si="1"/>
        <v>68606</v>
      </c>
      <c r="G5" s="71">
        <f t="shared" si="1"/>
        <v>723</v>
      </c>
      <c r="H5" s="71">
        <f t="shared" si="1"/>
        <v>2349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</row>
    <row r="6" spans="1:254" ht="24.95" customHeight="1">
      <c r="A6" s="72" t="s">
        <v>446</v>
      </c>
      <c r="B6" s="69">
        <f t="shared" ref="B6" si="2">SUM(C6:H6)</f>
        <v>98580</v>
      </c>
      <c r="C6" s="69">
        <v>9755</v>
      </c>
      <c r="D6" s="69">
        <v>33223</v>
      </c>
      <c r="E6" s="69">
        <v>29491</v>
      </c>
      <c r="F6" s="69">
        <v>23407</v>
      </c>
      <c r="G6" s="69">
        <v>674</v>
      </c>
      <c r="H6" s="69">
        <v>2030</v>
      </c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</row>
    <row r="7" spans="1:254" ht="24.95" customHeight="1">
      <c r="A7" s="73" t="s">
        <v>447</v>
      </c>
      <c r="B7" s="69">
        <f>SUM(C7:H7)</f>
        <v>99745</v>
      </c>
      <c r="C7" s="69">
        <v>19483</v>
      </c>
      <c r="D7" s="69">
        <v>33008</v>
      </c>
      <c r="E7" s="69">
        <v>2635</v>
      </c>
      <c r="F7" s="69">
        <v>44619</v>
      </c>
      <c r="G7" s="69"/>
      <c r="H7" s="69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</row>
    <row r="8" spans="1:254" ht="24.95" customHeight="1">
      <c r="A8" s="73" t="s">
        <v>448</v>
      </c>
      <c r="B8" s="69">
        <f>SUM(C8:H8)</f>
        <v>3036</v>
      </c>
      <c r="C8" s="69">
        <v>757</v>
      </c>
      <c r="D8" s="69">
        <v>100</v>
      </c>
      <c r="E8" s="69">
        <v>1400</v>
      </c>
      <c r="F8" s="69">
        <v>580</v>
      </c>
      <c r="G8" s="69">
        <v>49</v>
      </c>
      <c r="H8" s="69">
        <v>150</v>
      </c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</row>
    <row r="9" spans="1:254" ht="24.95" customHeight="1">
      <c r="A9" s="73" t="s">
        <v>449</v>
      </c>
      <c r="B9" s="69">
        <f>SUM(C9:H9)</f>
        <v>1082</v>
      </c>
      <c r="C9" s="69">
        <v>5</v>
      </c>
      <c r="D9" s="69">
        <v>1000</v>
      </c>
      <c r="E9" s="69">
        <v>70</v>
      </c>
      <c r="F9" s="69"/>
      <c r="G9" s="69"/>
      <c r="H9" s="69">
        <v>7</v>
      </c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</row>
    <row r="10" spans="1:254" ht="24.95" customHeight="1">
      <c r="A10" s="73" t="s">
        <v>450</v>
      </c>
      <c r="B10" s="69">
        <f>SUM(C10:H10)</f>
        <v>162</v>
      </c>
      <c r="C10" s="69"/>
      <c r="D10" s="69"/>
      <c r="E10" s="69"/>
      <c r="F10" s="69"/>
      <c r="G10" s="69"/>
      <c r="H10" s="69">
        <v>162</v>
      </c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</row>
    <row r="11" spans="1:254" ht="24.95" customHeight="1">
      <c r="A11" s="73" t="s">
        <v>451</v>
      </c>
      <c r="B11" s="69">
        <f>SUM(C11:H11)</f>
        <v>40</v>
      </c>
      <c r="C11" s="69">
        <v>20</v>
      </c>
      <c r="D11" s="69"/>
      <c r="E11" s="69">
        <v>20</v>
      </c>
      <c r="F11" s="69"/>
      <c r="G11" s="69"/>
      <c r="H11" s="69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</row>
    <row r="12" spans="1:254" ht="24.95" customHeight="1">
      <c r="A12" s="74" t="s">
        <v>452</v>
      </c>
      <c r="B12" s="71">
        <f>SUM(B13:B22)</f>
        <v>183421</v>
      </c>
      <c r="C12" s="71">
        <f t="shared" ref="C12" si="3">SUM(C13:C22)</f>
        <v>19996</v>
      </c>
      <c r="D12" s="71">
        <f>SUM(D13:D22)</f>
        <v>67331</v>
      </c>
      <c r="E12" s="71">
        <f>SUM(E13:E22)</f>
        <v>27635</v>
      </c>
      <c r="F12" s="71">
        <f>SUM(F13:F22)</f>
        <v>65312</v>
      </c>
      <c r="G12" s="71">
        <f>SUM(G13:G22)</f>
        <v>785</v>
      </c>
      <c r="H12" s="71">
        <f>SUM(H13:H22)</f>
        <v>2362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</row>
    <row r="13" spans="1:254" ht="24.95" customHeight="1">
      <c r="A13" s="72" t="s">
        <v>453</v>
      </c>
      <c r="B13" s="69">
        <f>SUM(C13:H13)</f>
        <v>175761</v>
      </c>
      <c r="C13" s="69">
        <v>19636</v>
      </c>
      <c r="D13" s="69">
        <v>66881</v>
      </c>
      <c r="E13" s="69">
        <v>27540</v>
      </c>
      <c r="F13" s="69">
        <v>60923</v>
      </c>
      <c r="G13" s="69">
        <v>159</v>
      </c>
      <c r="H13" s="69">
        <v>622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</row>
    <row r="14" spans="1:254" ht="24.95" customHeight="1">
      <c r="A14" s="72" t="s">
        <v>454</v>
      </c>
      <c r="B14" s="69">
        <f t="shared" ref="B14:B22" si="4">SUM(C14:H14)</f>
        <v>354</v>
      </c>
      <c r="C14" s="69">
        <v>354</v>
      </c>
      <c r="D14" s="69"/>
      <c r="E14" s="69"/>
      <c r="F14" s="69"/>
      <c r="G14" s="69"/>
      <c r="H14" s="69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</row>
    <row r="15" spans="1:254" ht="24.95" customHeight="1">
      <c r="A15" s="73" t="s">
        <v>455</v>
      </c>
      <c r="B15" s="69">
        <f t="shared" si="4"/>
        <v>400</v>
      </c>
      <c r="C15" s="69">
        <v>5</v>
      </c>
      <c r="D15" s="69">
        <v>300</v>
      </c>
      <c r="E15" s="69">
        <v>95</v>
      </c>
      <c r="F15" s="69"/>
      <c r="G15" s="69"/>
      <c r="H15" s="69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</row>
    <row r="16" spans="1:254" ht="24.95" customHeight="1">
      <c r="A16" s="73" t="s">
        <v>456</v>
      </c>
      <c r="B16" s="69">
        <f t="shared" si="4"/>
        <v>78</v>
      </c>
      <c r="C16" s="69"/>
      <c r="D16" s="69"/>
      <c r="E16" s="69"/>
      <c r="F16" s="69"/>
      <c r="G16" s="69"/>
      <c r="H16" s="69">
        <v>78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</row>
    <row r="17" spans="1:254" ht="24.95" customHeight="1">
      <c r="A17" s="73" t="s">
        <v>457</v>
      </c>
      <c r="B17" s="69">
        <f t="shared" si="4"/>
        <v>900</v>
      </c>
      <c r="C17" s="69"/>
      <c r="D17" s="69"/>
      <c r="E17" s="69"/>
      <c r="F17" s="69"/>
      <c r="G17" s="69"/>
      <c r="H17" s="69">
        <v>900</v>
      </c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</row>
    <row r="18" spans="1:254" ht="24.95" customHeight="1">
      <c r="A18" s="73" t="s">
        <v>458</v>
      </c>
      <c r="B18" s="69">
        <f t="shared" si="4"/>
        <v>4389</v>
      </c>
      <c r="C18" s="69"/>
      <c r="D18" s="69"/>
      <c r="E18" s="69"/>
      <c r="F18" s="69">
        <v>4389</v>
      </c>
      <c r="G18" s="69"/>
      <c r="H18" s="69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0"/>
      <c r="BM18" s="60"/>
      <c r="BN18" s="60"/>
      <c r="BO18" s="60"/>
      <c r="BP18" s="60"/>
      <c r="BQ18" s="60"/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/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/>
      <c r="CP18" s="60"/>
      <c r="CQ18" s="60"/>
      <c r="CR18" s="60"/>
      <c r="CS18" s="60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0"/>
      <c r="DF18" s="60"/>
      <c r="DG18" s="60"/>
      <c r="DH18" s="60"/>
      <c r="DI18" s="60"/>
      <c r="DJ18" s="60"/>
      <c r="DK18" s="60"/>
      <c r="DL18" s="60"/>
      <c r="DM18" s="60"/>
      <c r="DN18" s="60"/>
      <c r="DO18" s="60"/>
      <c r="DP18" s="60"/>
      <c r="DQ18" s="60"/>
      <c r="DR18" s="60"/>
      <c r="DS18" s="60"/>
      <c r="DT18" s="60"/>
      <c r="DU18" s="60"/>
      <c r="DV18" s="60"/>
      <c r="DW18" s="60"/>
      <c r="DX18" s="60"/>
      <c r="DY18" s="60"/>
      <c r="DZ18" s="60"/>
      <c r="EA18" s="60"/>
      <c r="EB18" s="60"/>
      <c r="EC18" s="60"/>
      <c r="ED18" s="60"/>
      <c r="EE18" s="60"/>
      <c r="EF18" s="60"/>
      <c r="EG18" s="60"/>
      <c r="EH18" s="60"/>
      <c r="EI18" s="60"/>
      <c r="EJ18" s="60"/>
      <c r="EK18" s="60"/>
      <c r="EL18" s="60"/>
      <c r="EM18" s="60"/>
      <c r="EN18" s="60"/>
      <c r="EO18" s="60"/>
      <c r="EP18" s="60"/>
      <c r="EQ18" s="60"/>
      <c r="ER18" s="60"/>
      <c r="ES18" s="60"/>
      <c r="ET18" s="60"/>
      <c r="EU18" s="60"/>
      <c r="EV18" s="60"/>
      <c r="EW18" s="60"/>
      <c r="EX18" s="60"/>
      <c r="EY18" s="60"/>
      <c r="EZ18" s="60"/>
      <c r="FA18" s="60"/>
      <c r="FB18" s="60"/>
      <c r="FC18" s="60"/>
      <c r="FD18" s="60"/>
      <c r="FE18" s="60"/>
      <c r="FF18" s="60"/>
      <c r="FG18" s="60"/>
      <c r="FH18" s="60"/>
      <c r="FI18" s="60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0"/>
      <c r="GK18" s="60"/>
      <c r="GL18" s="60"/>
      <c r="GM18" s="60"/>
      <c r="GN18" s="60"/>
      <c r="GO18" s="60"/>
      <c r="GP18" s="60"/>
      <c r="GQ18" s="60"/>
      <c r="GR18" s="60"/>
      <c r="GS18" s="60"/>
      <c r="GT18" s="60"/>
      <c r="GU18" s="60"/>
      <c r="GV18" s="60"/>
      <c r="GW18" s="60"/>
      <c r="GX18" s="60"/>
      <c r="GY18" s="60"/>
      <c r="GZ18" s="60"/>
      <c r="HA18" s="60"/>
      <c r="HB18" s="60"/>
      <c r="HC18" s="60"/>
      <c r="HD18" s="60"/>
      <c r="HE18" s="60"/>
      <c r="HF18" s="60"/>
      <c r="HG18" s="60"/>
      <c r="HH18" s="60"/>
      <c r="HI18" s="60"/>
      <c r="HJ18" s="60"/>
      <c r="HK18" s="60"/>
      <c r="HL18" s="60"/>
      <c r="HM18" s="60"/>
      <c r="HN18" s="60"/>
      <c r="HO18" s="60"/>
      <c r="HP18" s="60"/>
      <c r="HQ18" s="60"/>
      <c r="HR18" s="60"/>
      <c r="HS18" s="60"/>
      <c r="HT18" s="60"/>
      <c r="HU18" s="60"/>
      <c r="HV18" s="60"/>
      <c r="HW18" s="60"/>
      <c r="HX18" s="60"/>
      <c r="HY18" s="60"/>
      <c r="HZ18" s="60"/>
      <c r="IA18" s="60"/>
      <c r="IB18" s="60"/>
      <c r="IC18" s="60"/>
      <c r="ID18" s="60"/>
      <c r="IE18" s="60"/>
      <c r="IF18" s="60"/>
      <c r="IG18" s="60"/>
      <c r="IH18" s="60"/>
      <c r="II18" s="60"/>
      <c r="IJ18" s="60"/>
      <c r="IK18" s="60"/>
      <c r="IL18" s="60"/>
      <c r="IM18" s="60"/>
      <c r="IN18" s="60"/>
      <c r="IO18" s="60"/>
      <c r="IP18" s="60"/>
      <c r="IQ18" s="60"/>
      <c r="IR18" s="60"/>
      <c r="IS18" s="60"/>
      <c r="IT18" s="60"/>
    </row>
    <row r="19" spans="1:254" ht="24.95" customHeight="1">
      <c r="A19" s="73" t="s">
        <v>459</v>
      </c>
      <c r="B19" s="69">
        <f t="shared" si="4"/>
        <v>20</v>
      </c>
      <c r="C19" s="69"/>
      <c r="D19" s="69"/>
      <c r="E19" s="69"/>
      <c r="F19" s="69"/>
      <c r="G19" s="69">
        <v>20</v>
      </c>
      <c r="H19" s="69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0"/>
      <c r="BM19" s="60"/>
      <c r="BN19" s="60"/>
      <c r="BO19" s="60"/>
      <c r="BP19" s="60"/>
      <c r="BQ19" s="60"/>
      <c r="BR19" s="60"/>
      <c r="BS19" s="60"/>
      <c r="BT19" s="60"/>
      <c r="BU19" s="60"/>
      <c r="BV19" s="60"/>
      <c r="BW19" s="60"/>
      <c r="BX19" s="60"/>
      <c r="BY19" s="60"/>
      <c r="BZ19" s="60"/>
      <c r="CA19" s="60"/>
      <c r="CB19" s="60"/>
      <c r="CC19" s="60"/>
      <c r="CD19" s="60"/>
      <c r="CE19" s="60"/>
      <c r="CF19" s="60"/>
      <c r="CG19" s="60"/>
      <c r="CH19" s="60"/>
      <c r="CI19" s="60"/>
      <c r="CJ19" s="60"/>
      <c r="CK19" s="60"/>
      <c r="CL19" s="60"/>
      <c r="CM19" s="60"/>
      <c r="CN19" s="60"/>
      <c r="CO19" s="60"/>
      <c r="CP19" s="60"/>
      <c r="CQ19" s="60"/>
      <c r="CR19" s="60"/>
      <c r="CS19" s="60"/>
      <c r="CT19" s="60"/>
      <c r="CU19" s="60"/>
      <c r="CV19" s="60"/>
      <c r="CW19" s="60"/>
      <c r="CX19" s="60"/>
      <c r="CY19" s="60"/>
      <c r="CZ19" s="60"/>
      <c r="DA19" s="60"/>
      <c r="DB19" s="60"/>
      <c r="DC19" s="60"/>
      <c r="DD19" s="60"/>
      <c r="DE19" s="60"/>
      <c r="DF19" s="60"/>
      <c r="DG19" s="60"/>
      <c r="DH19" s="60"/>
      <c r="DI19" s="60"/>
      <c r="DJ19" s="60"/>
      <c r="DK19" s="60"/>
      <c r="DL19" s="60"/>
      <c r="DM19" s="60"/>
      <c r="DN19" s="60"/>
      <c r="DO19" s="60"/>
      <c r="DP19" s="60"/>
      <c r="DQ19" s="60"/>
      <c r="DR19" s="60"/>
      <c r="DS19" s="60"/>
      <c r="DT19" s="60"/>
      <c r="DU19" s="60"/>
      <c r="DV19" s="60"/>
      <c r="DW19" s="60"/>
      <c r="DX19" s="60"/>
      <c r="DY19" s="60"/>
      <c r="DZ19" s="60"/>
      <c r="EA19" s="60"/>
      <c r="EB19" s="60"/>
      <c r="EC19" s="60"/>
      <c r="ED19" s="60"/>
      <c r="EE19" s="60"/>
      <c r="EF19" s="60"/>
      <c r="EG19" s="60"/>
      <c r="EH19" s="60"/>
      <c r="EI19" s="60"/>
      <c r="EJ19" s="60"/>
      <c r="EK19" s="60"/>
      <c r="EL19" s="60"/>
      <c r="EM19" s="60"/>
      <c r="EN19" s="60"/>
      <c r="EO19" s="60"/>
      <c r="EP19" s="60"/>
      <c r="EQ19" s="60"/>
      <c r="ER19" s="60"/>
      <c r="ES19" s="60"/>
      <c r="ET19" s="60"/>
      <c r="EU19" s="60"/>
      <c r="EV19" s="60"/>
      <c r="EW19" s="60"/>
      <c r="EX19" s="60"/>
      <c r="EY19" s="60"/>
      <c r="EZ19" s="60"/>
      <c r="FA19" s="60"/>
      <c r="FB19" s="60"/>
      <c r="FC19" s="60"/>
      <c r="FD19" s="60"/>
      <c r="FE19" s="60"/>
      <c r="FF19" s="60"/>
      <c r="FG19" s="60"/>
      <c r="FH19" s="60"/>
      <c r="FI19" s="60"/>
      <c r="FJ19" s="60"/>
      <c r="FK19" s="60"/>
      <c r="FL19" s="60"/>
      <c r="FM19" s="60"/>
      <c r="FN19" s="60"/>
      <c r="FO19" s="60"/>
      <c r="FP19" s="60"/>
      <c r="FQ19" s="60"/>
      <c r="FR19" s="60"/>
      <c r="FS19" s="60"/>
      <c r="FT19" s="60"/>
      <c r="FU19" s="60"/>
      <c r="FV19" s="60"/>
      <c r="FW19" s="60"/>
      <c r="FX19" s="60"/>
      <c r="FY19" s="60"/>
      <c r="FZ19" s="60"/>
      <c r="GA19" s="60"/>
      <c r="GB19" s="60"/>
      <c r="GC19" s="60"/>
      <c r="GD19" s="60"/>
      <c r="GE19" s="60"/>
      <c r="GF19" s="60"/>
      <c r="GG19" s="60"/>
      <c r="GH19" s="60"/>
      <c r="GI19" s="60"/>
      <c r="GJ19" s="60"/>
      <c r="GK19" s="60"/>
      <c r="GL19" s="60"/>
      <c r="GM19" s="60"/>
      <c r="GN19" s="60"/>
      <c r="GO19" s="60"/>
      <c r="GP19" s="60"/>
      <c r="GQ19" s="60"/>
      <c r="GR19" s="60"/>
      <c r="GS19" s="60"/>
      <c r="GT19" s="60"/>
      <c r="GU19" s="60"/>
      <c r="GV19" s="60"/>
      <c r="GW19" s="60"/>
      <c r="GX19" s="60"/>
      <c r="GY19" s="60"/>
      <c r="GZ19" s="60"/>
      <c r="HA19" s="60"/>
      <c r="HB19" s="60"/>
      <c r="HC19" s="60"/>
      <c r="HD19" s="60"/>
      <c r="HE19" s="60"/>
      <c r="HF19" s="60"/>
      <c r="HG19" s="60"/>
      <c r="HH19" s="60"/>
      <c r="HI19" s="60"/>
      <c r="HJ19" s="60"/>
      <c r="HK19" s="60"/>
      <c r="HL19" s="60"/>
      <c r="HM19" s="60"/>
      <c r="HN19" s="60"/>
      <c r="HO19" s="60"/>
      <c r="HP19" s="60"/>
      <c r="HQ19" s="60"/>
      <c r="HR19" s="60"/>
      <c r="HS19" s="60"/>
      <c r="HT19" s="60"/>
      <c r="HU19" s="60"/>
      <c r="HV19" s="60"/>
      <c r="HW19" s="60"/>
      <c r="HX19" s="60"/>
      <c r="HY19" s="60"/>
      <c r="HZ19" s="60"/>
      <c r="IA19" s="60"/>
      <c r="IB19" s="60"/>
      <c r="IC19" s="60"/>
      <c r="ID19" s="60"/>
      <c r="IE19" s="60"/>
      <c r="IF19" s="60"/>
      <c r="IG19" s="60"/>
      <c r="IH19" s="60"/>
      <c r="II19" s="60"/>
      <c r="IJ19" s="60"/>
      <c r="IK19" s="60"/>
      <c r="IL19" s="60"/>
      <c r="IM19" s="60"/>
      <c r="IN19" s="60"/>
      <c r="IO19" s="60"/>
      <c r="IP19" s="60"/>
      <c r="IQ19" s="60"/>
      <c r="IR19" s="60"/>
      <c r="IS19" s="60"/>
      <c r="IT19" s="60"/>
    </row>
    <row r="20" spans="1:254" ht="24.95" customHeight="1">
      <c r="A20" s="73" t="s">
        <v>460</v>
      </c>
      <c r="B20" s="69">
        <f t="shared" si="4"/>
        <v>212</v>
      </c>
      <c r="C20" s="69"/>
      <c r="D20" s="69"/>
      <c r="E20" s="69"/>
      <c r="F20" s="69"/>
      <c r="G20" s="69">
        <v>50</v>
      </c>
      <c r="H20" s="69">
        <v>162</v>
      </c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0"/>
      <c r="BM20" s="60"/>
      <c r="BN20" s="60"/>
      <c r="BO20" s="60"/>
      <c r="BP20" s="60"/>
      <c r="BQ20" s="60"/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/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/>
      <c r="CP20" s="60"/>
      <c r="CQ20" s="60"/>
      <c r="CR20" s="60"/>
      <c r="CS20" s="60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0"/>
      <c r="DF20" s="60"/>
      <c r="DG20" s="60"/>
      <c r="DH20" s="60"/>
      <c r="DI20" s="60"/>
      <c r="DJ20" s="60"/>
      <c r="DK20" s="60"/>
      <c r="DL20" s="60"/>
      <c r="DM20" s="60"/>
      <c r="DN20" s="60"/>
      <c r="DO20" s="60"/>
      <c r="DP20" s="60"/>
      <c r="DQ20" s="60"/>
      <c r="DR20" s="60"/>
      <c r="DS20" s="60"/>
      <c r="DT20" s="60"/>
      <c r="DU20" s="60"/>
      <c r="DV20" s="60"/>
      <c r="DW20" s="60"/>
      <c r="DX20" s="60"/>
      <c r="DY20" s="60"/>
      <c r="DZ20" s="60"/>
      <c r="EA20" s="60"/>
      <c r="EB20" s="60"/>
      <c r="EC20" s="60"/>
      <c r="ED20" s="60"/>
      <c r="EE20" s="60"/>
      <c r="EF20" s="60"/>
      <c r="EG20" s="60"/>
      <c r="EH20" s="60"/>
      <c r="EI20" s="60"/>
      <c r="EJ20" s="60"/>
      <c r="EK20" s="60"/>
      <c r="EL20" s="60"/>
      <c r="EM20" s="60"/>
      <c r="EN20" s="60"/>
      <c r="EO20" s="60"/>
      <c r="EP20" s="60"/>
      <c r="EQ20" s="60"/>
      <c r="ER20" s="60"/>
      <c r="ES20" s="60"/>
      <c r="ET20" s="60"/>
      <c r="EU20" s="60"/>
      <c r="EV20" s="60"/>
      <c r="EW20" s="60"/>
      <c r="EX20" s="60"/>
      <c r="EY20" s="60"/>
      <c r="EZ20" s="60"/>
      <c r="FA20" s="60"/>
      <c r="FB20" s="60"/>
      <c r="FC20" s="60"/>
      <c r="FD20" s="60"/>
      <c r="FE20" s="60"/>
      <c r="FF20" s="60"/>
      <c r="FG20" s="60"/>
      <c r="FH20" s="60"/>
      <c r="FI20" s="60"/>
      <c r="FJ20" s="60"/>
      <c r="FK20" s="60"/>
      <c r="FL20" s="60"/>
      <c r="FM20" s="60"/>
      <c r="FN20" s="60"/>
      <c r="FO20" s="60"/>
      <c r="FP20" s="60"/>
      <c r="FQ20" s="60"/>
      <c r="FR20" s="60"/>
      <c r="FS20" s="60"/>
      <c r="FT20" s="60"/>
      <c r="FU20" s="60"/>
      <c r="FV20" s="60"/>
      <c r="FW20" s="60"/>
      <c r="FX20" s="60"/>
      <c r="FY20" s="60"/>
      <c r="FZ20" s="60"/>
      <c r="GA20" s="60"/>
      <c r="GB20" s="60"/>
      <c r="GC20" s="60"/>
      <c r="GD20" s="60"/>
      <c r="GE20" s="60"/>
      <c r="GF20" s="60"/>
      <c r="GG20" s="60"/>
      <c r="GH20" s="60"/>
      <c r="GI20" s="60"/>
      <c r="GJ20" s="60"/>
      <c r="GK20" s="60"/>
      <c r="GL20" s="60"/>
      <c r="GM20" s="60"/>
      <c r="GN20" s="60"/>
      <c r="GO20" s="60"/>
      <c r="GP20" s="60"/>
      <c r="GQ20" s="60"/>
      <c r="GR20" s="60"/>
      <c r="GS20" s="60"/>
      <c r="GT20" s="60"/>
      <c r="GU20" s="60"/>
      <c r="GV20" s="60"/>
      <c r="GW20" s="60"/>
      <c r="GX20" s="60"/>
      <c r="GY20" s="60"/>
      <c r="GZ20" s="60"/>
      <c r="HA20" s="60"/>
      <c r="HB20" s="60"/>
      <c r="HC20" s="60"/>
      <c r="HD20" s="60"/>
      <c r="HE20" s="60"/>
      <c r="HF20" s="60"/>
      <c r="HG20" s="60"/>
      <c r="HH20" s="60"/>
      <c r="HI20" s="60"/>
      <c r="HJ20" s="60"/>
      <c r="HK20" s="60"/>
      <c r="HL20" s="60"/>
      <c r="HM20" s="60"/>
      <c r="HN20" s="60"/>
      <c r="HO20" s="60"/>
      <c r="HP20" s="60"/>
      <c r="HQ20" s="60"/>
      <c r="HR20" s="60"/>
      <c r="HS20" s="60"/>
      <c r="HT20" s="60"/>
      <c r="HU20" s="60"/>
      <c r="HV20" s="60"/>
      <c r="HW20" s="60"/>
      <c r="HX20" s="60"/>
      <c r="HY20" s="60"/>
      <c r="HZ20" s="60"/>
      <c r="IA20" s="60"/>
      <c r="IB20" s="60"/>
      <c r="IC20" s="60"/>
      <c r="ID20" s="60"/>
      <c r="IE20" s="60"/>
      <c r="IF20" s="60"/>
      <c r="IG20" s="60"/>
      <c r="IH20" s="60"/>
      <c r="II20" s="60"/>
      <c r="IJ20" s="60"/>
      <c r="IK20" s="60"/>
      <c r="IL20" s="60"/>
      <c r="IM20" s="60"/>
      <c r="IN20" s="60"/>
      <c r="IO20" s="60"/>
      <c r="IP20" s="60"/>
      <c r="IQ20" s="60"/>
      <c r="IR20" s="60"/>
      <c r="IS20" s="60"/>
      <c r="IT20" s="60"/>
    </row>
    <row r="21" spans="1:254" ht="24.95" customHeight="1">
      <c r="A21" s="73" t="s">
        <v>461</v>
      </c>
      <c r="B21" s="69">
        <f t="shared" si="4"/>
        <v>500</v>
      </c>
      <c r="C21" s="69"/>
      <c r="D21" s="69"/>
      <c r="E21" s="69"/>
      <c r="F21" s="69"/>
      <c r="G21" s="69"/>
      <c r="H21" s="69">
        <v>500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60"/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0"/>
      <c r="BM21" s="60"/>
      <c r="BN21" s="60"/>
      <c r="BO21" s="60"/>
      <c r="BP21" s="60"/>
      <c r="BQ21" s="60"/>
      <c r="BR21" s="60"/>
      <c r="BS21" s="60"/>
      <c r="BT21" s="60"/>
      <c r="BU21" s="60"/>
      <c r="BV21" s="60"/>
      <c r="BW21" s="60"/>
      <c r="BX21" s="60"/>
      <c r="BY21" s="60"/>
      <c r="BZ21" s="60"/>
      <c r="CA21" s="60"/>
      <c r="CB21" s="60"/>
      <c r="CC21" s="60"/>
      <c r="CD21" s="60"/>
      <c r="CE21" s="60"/>
      <c r="CF21" s="60"/>
      <c r="CG21" s="60"/>
      <c r="CH21" s="60"/>
      <c r="CI21" s="60"/>
      <c r="CJ21" s="60"/>
      <c r="CK21" s="60"/>
      <c r="CL21" s="60"/>
      <c r="CM21" s="60"/>
      <c r="CN21" s="60"/>
      <c r="CO21" s="60"/>
      <c r="CP21" s="60"/>
      <c r="CQ21" s="60"/>
      <c r="CR21" s="60"/>
      <c r="CS21" s="60"/>
      <c r="CT21" s="60"/>
      <c r="CU21" s="60"/>
      <c r="CV21" s="60"/>
      <c r="CW21" s="60"/>
      <c r="CX21" s="60"/>
      <c r="CY21" s="60"/>
      <c r="CZ21" s="60"/>
      <c r="DA21" s="60"/>
      <c r="DB21" s="60"/>
      <c r="DC21" s="60"/>
      <c r="DD21" s="60"/>
      <c r="DE21" s="60"/>
      <c r="DF21" s="60"/>
      <c r="DG21" s="60"/>
      <c r="DH21" s="60"/>
      <c r="DI21" s="60"/>
      <c r="DJ21" s="60"/>
      <c r="DK21" s="60"/>
      <c r="DL21" s="60"/>
      <c r="DM21" s="60"/>
      <c r="DN21" s="60"/>
      <c r="DO21" s="60"/>
      <c r="DP21" s="60"/>
      <c r="DQ21" s="60"/>
      <c r="DR21" s="60"/>
      <c r="DS21" s="60"/>
      <c r="DT21" s="60"/>
      <c r="DU21" s="60"/>
      <c r="DV21" s="60"/>
      <c r="DW21" s="60"/>
      <c r="DX21" s="60"/>
      <c r="DY21" s="60"/>
      <c r="DZ21" s="60"/>
      <c r="EA21" s="60"/>
      <c r="EB21" s="60"/>
      <c r="EC21" s="60"/>
      <c r="ED21" s="60"/>
      <c r="EE21" s="60"/>
      <c r="EF21" s="60"/>
      <c r="EG21" s="60"/>
      <c r="EH21" s="60"/>
      <c r="EI21" s="60"/>
      <c r="EJ21" s="60"/>
      <c r="EK21" s="60"/>
      <c r="EL21" s="60"/>
      <c r="EM21" s="60"/>
      <c r="EN21" s="60"/>
      <c r="EO21" s="60"/>
      <c r="EP21" s="60"/>
      <c r="EQ21" s="60"/>
      <c r="ER21" s="60"/>
      <c r="ES21" s="60"/>
      <c r="ET21" s="60"/>
      <c r="EU21" s="60"/>
      <c r="EV21" s="60"/>
      <c r="EW21" s="60"/>
      <c r="EX21" s="60"/>
      <c r="EY21" s="60"/>
      <c r="EZ21" s="60"/>
      <c r="FA21" s="60"/>
      <c r="FB21" s="60"/>
      <c r="FC21" s="60"/>
      <c r="FD21" s="60"/>
      <c r="FE21" s="60"/>
      <c r="FF21" s="60"/>
      <c r="FG21" s="60"/>
      <c r="FH21" s="60"/>
      <c r="FI21" s="60"/>
      <c r="FJ21" s="60"/>
      <c r="FK21" s="60"/>
      <c r="FL21" s="60"/>
      <c r="FM21" s="60"/>
      <c r="FN21" s="60"/>
      <c r="FO21" s="60"/>
      <c r="FP21" s="60"/>
      <c r="FQ21" s="60"/>
      <c r="FR21" s="60"/>
      <c r="FS21" s="60"/>
      <c r="FT21" s="60"/>
      <c r="FU21" s="60"/>
      <c r="FV21" s="60"/>
      <c r="FW21" s="60"/>
      <c r="FX21" s="60"/>
      <c r="FY21" s="60"/>
      <c r="FZ21" s="60"/>
      <c r="GA21" s="60"/>
      <c r="GB21" s="60"/>
      <c r="GC21" s="60"/>
      <c r="GD21" s="60"/>
      <c r="GE21" s="60"/>
      <c r="GF21" s="60"/>
      <c r="GG21" s="60"/>
      <c r="GH21" s="60"/>
      <c r="GI21" s="60"/>
      <c r="GJ21" s="60"/>
      <c r="GK21" s="60"/>
      <c r="GL21" s="60"/>
      <c r="GM21" s="60"/>
      <c r="GN21" s="60"/>
      <c r="GO21" s="60"/>
      <c r="GP21" s="60"/>
      <c r="GQ21" s="60"/>
      <c r="GR21" s="60"/>
      <c r="GS21" s="60"/>
      <c r="GT21" s="60"/>
      <c r="GU21" s="60"/>
      <c r="GV21" s="60"/>
      <c r="GW21" s="60"/>
      <c r="GX21" s="60"/>
      <c r="GY21" s="60"/>
      <c r="GZ21" s="60"/>
      <c r="HA21" s="60"/>
      <c r="HB21" s="60"/>
      <c r="HC21" s="60"/>
      <c r="HD21" s="60"/>
      <c r="HE21" s="60"/>
      <c r="HF21" s="60"/>
      <c r="HG21" s="60"/>
      <c r="HH21" s="60"/>
      <c r="HI21" s="60"/>
      <c r="HJ21" s="60"/>
      <c r="HK21" s="60"/>
      <c r="HL21" s="60"/>
      <c r="HM21" s="60"/>
      <c r="HN21" s="60"/>
      <c r="HO21" s="60"/>
      <c r="HP21" s="60"/>
      <c r="HQ21" s="60"/>
      <c r="HR21" s="60"/>
      <c r="HS21" s="60"/>
      <c r="HT21" s="60"/>
      <c r="HU21" s="60"/>
      <c r="HV21" s="60"/>
      <c r="HW21" s="60"/>
      <c r="HX21" s="60"/>
      <c r="HY21" s="60"/>
      <c r="HZ21" s="60"/>
      <c r="IA21" s="60"/>
      <c r="IB21" s="60"/>
      <c r="IC21" s="60"/>
      <c r="ID21" s="60"/>
      <c r="IE21" s="60"/>
      <c r="IF21" s="60"/>
      <c r="IG21" s="60"/>
      <c r="IH21" s="60"/>
      <c r="II21" s="60"/>
      <c r="IJ21" s="60"/>
      <c r="IK21" s="60"/>
      <c r="IL21" s="60"/>
      <c r="IM21" s="60"/>
      <c r="IN21" s="60"/>
      <c r="IO21" s="60"/>
      <c r="IP21" s="60"/>
      <c r="IQ21" s="60"/>
      <c r="IR21" s="60"/>
      <c r="IS21" s="60"/>
      <c r="IT21" s="60"/>
    </row>
    <row r="22" spans="1:254" ht="24.95" customHeight="1">
      <c r="A22" s="75" t="s">
        <v>462</v>
      </c>
      <c r="B22" s="69">
        <f t="shared" si="4"/>
        <v>807</v>
      </c>
      <c r="C22" s="76">
        <v>1</v>
      </c>
      <c r="D22" s="76">
        <v>150</v>
      </c>
      <c r="E22" s="76"/>
      <c r="F22" s="76"/>
      <c r="G22" s="76">
        <v>556</v>
      </c>
      <c r="H22" s="76">
        <v>100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M22" s="60"/>
      <c r="BN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  <c r="FX22" s="60"/>
      <c r="FY22" s="60"/>
      <c r="FZ22" s="60"/>
      <c r="GA22" s="60"/>
      <c r="GB22" s="60"/>
      <c r="GC22" s="60"/>
      <c r="GD22" s="60"/>
      <c r="GE22" s="60"/>
      <c r="GF22" s="60"/>
      <c r="GG22" s="60"/>
      <c r="GH22" s="60"/>
      <c r="GI22" s="60"/>
      <c r="GJ22" s="60"/>
      <c r="GK22" s="60"/>
      <c r="GL22" s="60"/>
      <c r="GM22" s="60"/>
      <c r="GN22" s="60"/>
      <c r="GO22" s="60"/>
      <c r="GP22" s="60"/>
      <c r="GQ22" s="60"/>
      <c r="GR22" s="60"/>
      <c r="GS22" s="60"/>
      <c r="GT22" s="60"/>
      <c r="GU22" s="60"/>
      <c r="GV22" s="60"/>
      <c r="GW22" s="60"/>
      <c r="GX22" s="60"/>
      <c r="GY22" s="60"/>
      <c r="GZ22" s="60"/>
      <c r="HA22" s="60"/>
      <c r="HB22" s="60"/>
      <c r="HC22" s="60"/>
      <c r="HD22" s="60"/>
      <c r="HE22" s="60"/>
      <c r="HF22" s="60"/>
      <c r="HG22" s="60"/>
      <c r="HH22" s="60"/>
      <c r="HI22" s="60"/>
      <c r="HJ22" s="60"/>
      <c r="HK22" s="60"/>
      <c r="HL22" s="60"/>
      <c r="HM22" s="60"/>
      <c r="HN22" s="60"/>
      <c r="HO22" s="60"/>
      <c r="HP22" s="60"/>
      <c r="HQ22" s="60"/>
      <c r="HR22" s="60"/>
      <c r="HS22" s="60"/>
      <c r="HT22" s="60"/>
      <c r="HU22" s="60"/>
      <c r="HV22" s="60"/>
      <c r="HW22" s="60"/>
      <c r="HX22" s="60"/>
      <c r="HY22" s="60"/>
      <c r="HZ22" s="60"/>
      <c r="IA22" s="60"/>
      <c r="IB22" s="60"/>
      <c r="IC22" s="60"/>
      <c r="ID22" s="60"/>
      <c r="IE22" s="60"/>
      <c r="IF22" s="60"/>
      <c r="IG22" s="60"/>
      <c r="IH22" s="60"/>
      <c r="II22" s="60"/>
      <c r="IJ22" s="60"/>
      <c r="IK22" s="60"/>
      <c r="IL22" s="60"/>
      <c r="IM22" s="60"/>
      <c r="IN22" s="60"/>
      <c r="IO22" s="60"/>
      <c r="IP22" s="60"/>
      <c r="IQ22" s="60"/>
      <c r="IR22" s="60"/>
      <c r="IS22" s="60"/>
      <c r="IT22" s="60"/>
    </row>
    <row r="23" spans="1:254" ht="24.95" customHeight="1">
      <c r="A23" s="77" t="s">
        <v>463</v>
      </c>
      <c r="B23" s="78">
        <f>B5-B12</f>
        <v>19224</v>
      </c>
      <c r="C23" s="78">
        <f t="shared" ref="C23" si="5">C5-C12</f>
        <v>10024</v>
      </c>
      <c r="D23" s="78">
        <f>D5-D12</f>
        <v>0</v>
      </c>
      <c r="E23" s="78">
        <f>E5-E12</f>
        <v>5981</v>
      </c>
      <c r="F23" s="78">
        <f>F5-F12</f>
        <v>3294</v>
      </c>
      <c r="G23" s="78">
        <f>G5-G12</f>
        <v>-62</v>
      </c>
      <c r="H23" s="78">
        <f>H5-H12</f>
        <v>-13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D23" s="60"/>
      <c r="CE23" s="60"/>
      <c r="CF23" s="60"/>
      <c r="CG23" s="60"/>
      <c r="CH23" s="60"/>
      <c r="CI23" s="60"/>
      <c r="CJ23" s="60"/>
      <c r="CK23" s="60"/>
      <c r="CL23" s="60"/>
      <c r="CM23" s="60"/>
      <c r="CN23" s="60"/>
      <c r="CO23" s="60"/>
      <c r="CP23" s="60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60"/>
      <c r="DP23" s="60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  <c r="EN23" s="60"/>
      <c r="EO23" s="60"/>
      <c r="EP23" s="60"/>
      <c r="EQ23" s="60"/>
      <c r="ER23" s="60"/>
      <c r="ES23" s="60"/>
      <c r="ET23" s="60"/>
      <c r="EU23" s="60"/>
      <c r="EV23" s="60"/>
      <c r="EW23" s="60"/>
      <c r="EX23" s="60"/>
      <c r="EY23" s="60"/>
      <c r="EZ23" s="60"/>
      <c r="FA23" s="60"/>
      <c r="FB23" s="60"/>
      <c r="FC23" s="60"/>
      <c r="FD23" s="60"/>
      <c r="FE23" s="60"/>
      <c r="FF23" s="60"/>
      <c r="FG23" s="60"/>
      <c r="FH23" s="60"/>
      <c r="FI23" s="60"/>
      <c r="FJ23" s="60"/>
      <c r="FK23" s="60"/>
      <c r="FL23" s="60"/>
      <c r="FM23" s="60"/>
      <c r="FN23" s="60"/>
      <c r="FO23" s="60"/>
      <c r="FP23" s="60"/>
      <c r="FQ23" s="60"/>
      <c r="FR23" s="60"/>
      <c r="FS23" s="60"/>
      <c r="FT23" s="60"/>
      <c r="FU23" s="60"/>
      <c r="FV23" s="60"/>
      <c r="FW23" s="60"/>
      <c r="FX23" s="60"/>
      <c r="FY23" s="60"/>
      <c r="FZ23" s="60"/>
      <c r="GA23" s="60"/>
      <c r="GB23" s="60"/>
      <c r="GC23" s="60"/>
      <c r="GD23" s="60"/>
      <c r="GE23" s="60"/>
      <c r="GF23" s="60"/>
      <c r="GG23" s="60"/>
      <c r="GH23" s="60"/>
      <c r="GI23" s="60"/>
      <c r="GJ23" s="60"/>
      <c r="GK23" s="60"/>
      <c r="GL23" s="60"/>
      <c r="GM23" s="60"/>
      <c r="GN23" s="60"/>
      <c r="GO23" s="60"/>
      <c r="GP23" s="60"/>
      <c r="GQ23" s="60"/>
      <c r="GR23" s="60"/>
      <c r="GS23" s="60"/>
      <c r="GT23" s="60"/>
      <c r="GU23" s="60"/>
      <c r="GV23" s="60"/>
      <c r="GW23" s="60"/>
      <c r="GX23" s="60"/>
      <c r="GY23" s="60"/>
      <c r="GZ23" s="60"/>
      <c r="HA23" s="60"/>
      <c r="HB23" s="60"/>
      <c r="HC23" s="60"/>
      <c r="HD23" s="60"/>
      <c r="HE23" s="60"/>
      <c r="HF23" s="60"/>
      <c r="HG23" s="60"/>
      <c r="HH23" s="60"/>
      <c r="HI23" s="60"/>
      <c r="HJ23" s="60"/>
      <c r="HK23" s="60"/>
      <c r="HL23" s="60"/>
      <c r="HM23" s="60"/>
      <c r="HN23" s="60"/>
      <c r="HO23" s="60"/>
      <c r="HP23" s="60"/>
      <c r="HQ23" s="60"/>
      <c r="HR23" s="60"/>
      <c r="HS23" s="60"/>
      <c r="HT23" s="60"/>
      <c r="HU23" s="60"/>
      <c r="HV23" s="60"/>
      <c r="HW23" s="60"/>
      <c r="HX23" s="60"/>
      <c r="HY23" s="60"/>
      <c r="HZ23" s="60"/>
      <c r="IA23" s="60"/>
      <c r="IB23" s="60"/>
      <c r="IC23" s="60"/>
      <c r="ID23" s="60"/>
      <c r="IE23" s="60"/>
      <c r="IF23" s="60"/>
      <c r="IG23" s="60"/>
      <c r="IH23" s="60"/>
      <c r="II23" s="60"/>
      <c r="IJ23" s="60"/>
      <c r="IK23" s="60"/>
      <c r="IL23" s="60"/>
      <c r="IM23" s="60"/>
      <c r="IN23" s="60"/>
      <c r="IO23" s="60"/>
      <c r="IP23" s="60"/>
      <c r="IQ23" s="60"/>
      <c r="IR23" s="60"/>
      <c r="IS23" s="60"/>
      <c r="IT23" s="60"/>
    </row>
    <row r="24" spans="1:254" ht="33.950000000000003" customHeight="1">
      <c r="A24" s="79" t="s">
        <v>464</v>
      </c>
      <c r="B24" s="80">
        <f>B4+B23</f>
        <v>236372</v>
      </c>
      <c r="C24" s="80">
        <f t="shared" ref="C24" si="6">C4+C23</f>
        <v>82125</v>
      </c>
      <c r="D24" s="80">
        <f>D4+D23</f>
        <v>-1222</v>
      </c>
      <c r="E24" s="80">
        <f>E4+E23</f>
        <v>76398</v>
      </c>
      <c r="F24" s="80">
        <f>F4+F23</f>
        <v>71184</v>
      </c>
      <c r="G24" s="80">
        <f>G4+G23</f>
        <v>2191</v>
      </c>
      <c r="H24" s="80">
        <f>H4+H23</f>
        <v>5696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0"/>
      <c r="BM24" s="60"/>
      <c r="BN24" s="60"/>
      <c r="BO24" s="60"/>
      <c r="BP24" s="60"/>
      <c r="BQ24" s="60"/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/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/>
      <c r="CP24" s="60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  <c r="EN24" s="60"/>
      <c r="EO24" s="60"/>
      <c r="EP24" s="60"/>
      <c r="EQ24" s="60"/>
      <c r="ER24" s="60"/>
      <c r="ES24" s="60"/>
      <c r="ET24" s="60"/>
      <c r="EU24" s="60"/>
      <c r="EV24" s="60"/>
      <c r="EW24" s="60"/>
      <c r="EX24" s="60"/>
      <c r="EY24" s="60"/>
      <c r="EZ24" s="60"/>
      <c r="FA24" s="60"/>
      <c r="FB24" s="60"/>
      <c r="FC24" s="60"/>
      <c r="FD24" s="60"/>
      <c r="FE24" s="60"/>
      <c r="FF24" s="60"/>
      <c r="FG24" s="60"/>
      <c r="FH24" s="60"/>
      <c r="FI24" s="60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0"/>
      <c r="GK24" s="60"/>
      <c r="GL24" s="60"/>
      <c r="GM24" s="60"/>
      <c r="GN24" s="60"/>
      <c r="GO24" s="60"/>
      <c r="GP24" s="60"/>
      <c r="GQ24" s="60"/>
      <c r="GR24" s="60"/>
      <c r="GS24" s="60"/>
      <c r="GT24" s="60"/>
      <c r="GU24" s="60"/>
      <c r="GV24" s="60"/>
      <c r="GW24" s="60"/>
      <c r="GX24" s="60"/>
      <c r="GY24" s="60"/>
      <c r="GZ24" s="60"/>
      <c r="HA24" s="60"/>
      <c r="HB24" s="60"/>
      <c r="HC24" s="60"/>
      <c r="HD24" s="60"/>
      <c r="HE24" s="60"/>
      <c r="HF24" s="60"/>
      <c r="HG24" s="60"/>
      <c r="HH24" s="60"/>
      <c r="HI24" s="60"/>
      <c r="HJ24" s="60"/>
      <c r="HK24" s="60"/>
      <c r="HL24" s="60"/>
      <c r="HM24" s="60"/>
      <c r="HN24" s="60"/>
      <c r="HO24" s="60"/>
      <c r="HP24" s="60"/>
      <c r="HQ24" s="60"/>
      <c r="HR24" s="60"/>
      <c r="HS24" s="60"/>
      <c r="HT24" s="60"/>
      <c r="HU24" s="60"/>
      <c r="HV24" s="60"/>
      <c r="HW24" s="60"/>
      <c r="HX24" s="60"/>
      <c r="HY24" s="60"/>
      <c r="HZ24" s="60"/>
      <c r="IA24" s="60"/>
      <c r="IB24" s="60"/>
      <c r="IC24" s="60"/>
      <c r="ID24" s="60"/>
      <c r="IE24" s="60"/>
      <c r="IF24" s="60"/>
      <c r="IG24" s="60"/>
      <c r="IH24" s="60"/>
      <c r="II24" s="60"/>
      <c r="IJ24" s="60"/>
      <c r="IK24" s="60"/>
      <c r="IL24" s="60"/>
      <c r="IM24" s="60"/>
      <c r="IN24" s="60"/>
      <c r="IO24" s="60"/>
      <c r="IP24" s="60"/>
      <c r="IQ24" s="60"/>
      <c r="IR24" s="60"/>
      <c r="IS24" s="60"/>
      <c r="IT24" s="60"/>
    </row>
    <row r="25" spans="1:254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  <c r="BM25" s="60"/>
      <c r="BN25" s="60"/>
      <c r="BO25" s="60"/>
      <c r="BP25" s="60"/>
      <c r="BQ25" s="60"/>
      <c r="BR25" s="60"/>
      <c r="BS25" s="60"/>
      <c r="BT25" s="60"/>
      <c r="BU25" s="60"/>
      <c r="BV25" s="60"/>
      <c r="BW25" s="60"/>
      <c r="BX25" s="60"/>
      <c r="BY25" s="60"/>
      <c r="BZ25" s="60"/>
      <c r="CA25" s="60"/>
      <c r="CB25" s="60"/>
      <c r="CC25" s="60"/>
      <c r="CD25" s="60"/>
      <c r="CE25" s="60"/>
      <c r="CF25" s="60"/>
      <c r="CG25" s="60"/>
      <c r="CH25" s="60"/>
      <c r="CI25" s="60"/>
      <c r="CJ25" s="60"/>
      <c r="CK25" s="60"/>
      <c r="CL25" s="60"/>
      <c r="CM25" s="60"/>
      <c r="CN25" s="60"/>
      <c r="CO25" s="60"/>
      <c r="CP25" s="60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60"/>
      <c r="DP25" s="60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  <c r="EN25" s="60"/>
      <c r="EO25" s="60"/>
      <c r="EP25" s="60"/>
      <c r="EQ25" s="60"/>
      <c r="ER25" s="60"/>
      <c r="ES25" s="60"/>
      <c r="ET25" s="60"/>
      <c r="EU25" s="60"/>
      <c r="EV25" s="60"/>
      <c r="EW25" s="60"/>
      <c r="EX25" s="60"/>
      <c r="EY25" s="60"/>
      <c r="EZ25" s="60"/>
      <c r="FA25" s="60"/>
      <c r="FB25" s="60"/>
      <c r="FC25" s="60"/>
      <c r="FD25" s="60"/>
      <c r="FE25" s="60"/>
      <c r="FF25" s="60"/>
      <c r="FG25" s="60"/>
      <c r="FH25" s="60"/>
      <c r="FI25" s="60"/>
      <c r="FJ25" s="60"/>
      <c r="FK25" s="60"/>
      <c r="FL25" s="60"/>
      <c r="FM25" s="60"/>
      <c r="FN25" s="60"/>
      <c r="FO25" s="60"/>
      <c r="FP25" s="60"/>
      <c r="FQ25" s="60"/>
      <c r="FR25" s="60"/>
      <c r="FS25" s="60"/>
      <c r="FT25" s="60"/>
      <c r="FU25" s="60"/>
      <c r="FV25" s="60"/>
      <c r="FW25" s="60"/>
      <c r="FX25" s="60"/>
      <c r="FY25" s="60"/>
      <c r="FZ25" s="60"/>
      <c r="GA25" s="60"/>
      <c r="GB25" s="60"/>
      <c r="GC25" s="60"/>
      <c r="GD25" s="60"/>
      <c r="GE25" s="60"/>
      <c r="GF25" s="60"/>
      <c r="GG25" s="60"/>
      <c r="GH25" s="60"/>
      <c r="GI25" s="60"/>
      <c r="GJ25" s="60"/>
      <c r="GK25" s="60"/>
      <c r="GL25" s="60"/>
      <c r="GM25" s="60"/>
      <c r="GN25" s="60"/>
      <c r="GO25" s="60"/>
      <c r="GP25" s="60"/>
      <c r="GQ25" s="60"/>
      <c r="GR25" s="60"/>
      <c r="GS25" s="60"/>
      <c r="GT25" s="60"/>
      <c r="GU25" s="60"/>
      <c r="GV25" s="60"/>
      <c r="GW25" s="60"/>
      <c r="GX25" s="60"/>
      <c r="GY25" s="60"/>
      <c r="GZ25" s="60"/>
      <c r="HA25" s="60"/>
      <c r="HB25" s="60"/>
      <c r="HC25" s="60"/>
      <c r="HD25" s="60"/>
      <c r="HE25" s="60"/>
      <c r="HF25" s="60"/>
      <c r="HG25" s="60"/>
      <c r="HH25" s="60"/>
      <c r="HI25" s="60"/>
      <c r="HJ25" s="60"/>
      <c r="HK25" s="60"/>
      <c r="HL25" s="60"/>
      <c r="HM25" s="60"/>
      <c r="HN25" s="60"/>
      <c r="HO25" s="60"/>
      <c r="HP25" s="60"/>
      <c r="HQ25" s="60"/>
      <c r="HR25" s="60"/>
      <c r="HS25" s="60"/>
      <c r="HT25" s="60"/>
      <c r="HU25" s="60"/>
      <c r="HV25" s="60"/>
      <c r="HW25" s="60"/>
      <c r="HX25" s="60"/>
      <c r="HY25" s="60"/>
      <c r="HZ25" s="60"/>
      <c r="IA25" s="60"/>
      <c r="IB25" s="60"/>
      <c r="IC25" s="60"/>
      <c r="ID25" s="60"/>
      <c r="IE25" s="60"/>
      <c r="IF25" s="60"/>
      <c r="IG25" s="60"/>
      <c r="IH25" s="60"/>
      <c r="II25" s="60"/>
      <c r="IJ25" s="60"/>
      <c r="IK25" s="60"/>
      <c r="IL25" s="60"/>
      <c r="IM25" s="60"/>
      <c r="IN25" s="60"/>
      <c r="IO25" s="60"/>
      <c r="IP25" s="60"/>
      <c r="IQ25" s="60"/>
      <c r="IR25" s="60"/>
      <c r="IS25" s="60"/>
      <c r="IT25" s="60"/>
    </row>
    <row r="26" spans="1:254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  <c r="BM26" s="60"/>
      <c r="BN26" s="60"/>
      <c r="BO26" s="60"/>
      <c r="BP26" s="60"/>
      <c r="BQ26" s="60"/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/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/>
      <c r="CP26" s="60"/>
      <c r="CQ26" s="60"/>
      <c r="CR26" s="60"/>
      <c r="CS26" s="60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0"/>
      <c r="DF26" s="60"/>
      <c r="DG26" s="60"/>
      <c r="DH26" s="60"/>
      <c r="DI26" s="60"/>
      <c r="DJ26" s="60"/>
      <c r="DK26" s="60"/>
      <c r="DL26" s="60"/>
      <c r="DM26" s="60"/>
      <c r="DN26" s="60"/>
      <c r="DO26" s="60"/>
      <c r="DP26" s="60"/>
      <c r="DQ26" s="60"/>
      <c r="DR26" s="60"/>
      <c r="DS26" s="60"/>
      <c r="DT26" s="60"/>
      <c r="DU26" s="60"/>
      <c r="DV26" s="60"/>
      <c r="DW26" s="60"/>
      <c r="DX26" s="60"/>
      <c r="DY26" s="60"/>
      <c r="DZ26" s="60"/>
      <c r="EA26" s="60"/>
      <c r="EB26" s="60"/>
      <c r="EC26" s="60"/>
      <c r="ED26" s="60"/>
      <c r="EE26" s="60"/>
      <c r="EF26" s="60"/>
      <c r="EG26" s="60"/>
      <c r="EH26" s="60"/>
      <c r="EI26" s="60"/>
      <c r="EJ26" s="60"/>
      <c r="EK26" s="60"/>
      <c r="EL26" s="60"/>
      <c r="EM26" s="60"/>
      <c r="EN26" s="60"/>
      <c r="EO26" s="60"/>
      <c r="EP26" s="60"/>
      <c r="EQ26" s="60"/>
      <c r="ER26" s="60"/>
      <c r="ES26" s="60"/>
      <c r="ET26" s="60"/>
      <c r="EU26" s="60"/>
      <c r="EV26" s="60"/>
      <c r="EW26" s="60"/>
      <c r="EX26" s="60"/>
      <c r="EY26" s="60"/>
      <c r="EZ26" s="60"/>
      <c r="FA26" s="60"/>
      <c r="FB26" s="60"/>
      <c r="FC26" s="60"/>
      <c r="FD26" s="60"/>
      <c r="FE26" s="60"/>
      <c r="FF26" s="60"/>
      <c r="FG26" s="60"/>
      <c r="FH26" s="60"/>
      <c r="FI26" s="60"/>
      <c r="FJ26" s="60"/>
      <c r="FK26" s="60"/>
      <c r="FL26" s="60"/>
      <c r="FM26" s="60"/>
      <c r="FN26" s="60"/>
      <c r="FO26" s="60"/>
      <c r="FP26" s="60"/>
      <c r="FQ26" s="60"/>
      <c r="FR26" s="60"/>
      <c r="FS26" s="60"/>
      <c r="FT26" s="60"/>
      <c r="FU26" s="60"/>
      <c r="FV26" s="60"/>
      <c r="FW26" s="60"/>
      <c r="FX26" s="60"/>
      <c r="FY26" s="60"/>
      <c r="FZ26" s="60"/>
      <c r="GA26" s="60"/>
      <c r="GB26" s="60"/>
      <c r="GC26" s="60"/>
      <c r="GD26" s="60"/>
      <c r="GE26" s="60"/>
      <c r="GF26" s="60"/>
      <c r="GG26" s="60"/>
      <c r="GH26" s="60"/>
      <c r="GI26" s="60"/>
      <c r="GJ26" s="60"/>
      <c r="GK26" s="60"/>
      <c r="GL26" s="60"/>
      <c r="GM26" s="60"/>
      <c r="GN26" s="60"/>
      <c r="GO26" s="60"/>
      <c r="GP26" s="60"/>
      <c r="GQ26" s="60"/>
      <c r="GR26" s="60"/>
      <c r="GS26" s="60"/>
      <c r="GT26" s="60"/>
      <c r="GU26" s="60"/>
      <c r="GV26" s="60"/>
      <c r="GW26" s="60"/>
      <c r="GX26" s="60"/>
      <c r="GY26" s="60"/>
      <c r="GZ26" s="60"/>
      <c r="HA26" s="60"/>
      <c r="HB26" s="60"/>
      <c r="HC26" s="60"/>
      <c r="HD26" s="60"/>
      <c r="HE26" s="60"/>
      <c r="HF26" s="60"/>
      <c r="HG26" s="60"/>
      <c r="HH26" s="60"/>
      <c r="HI26" s="60"/>
      <c r="HJ26" s="60"/>
      <c r="HK26" s="60"/>
      <c r="HL26" s="60"/>
      <c r="HM26" s="60"/>
      <c r="HN26" s="60"/>
      <c r="HO26" s="60"/>
      <c r="HP26" s="60"/>
      <c r="HQ26" s="60"/>
      <c r="HR26" s="60"/>
      <c r="HS26" s="60"/>
      <c r="HT26" s="60"/>
      <c r="HU26" s="60"/>
      <c r="HV26" s="60"/>
      <c r="HW26" s="60"/>
      <c r="HX26" s="60"/>
      <c r="HY26" s="60"/>
      <c r="HZ26" s="60"/>
      <c r="IA26" s="60"/>
      <c r="IB26" s="60"/>
      <c r="IC26" s="60"/>
      <c r="ID26" s="60"/>
      <c r="IE26" s="60"/>
      <c r="IF26" s="60"/>
      <c r="IG26" s="60"/>
      <c r="IH26" s="60"/>
      <c r="II26" s="60"/>
      <c r="IJ26" s="60"/>
      <c r="IK26" s="60"/>
      <c r="IL26" s="60"/>
      <c r="IM26" s="60"/>
      <c r="IN26" s="60"/>
      <c r="IO26" s="60"/>
      <c r="IP26" s="60"/>
      <c r="IQ26" s="60"/>
      <c r="IR26" s="60"/>
      <c r="IS26" s="60"/>
      <c r="IT26" s="60"/>
    </row>
    <row r="27" spans="1:254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/>
      <c r="IF27" s="60"/>
      <c r="IG27" s="60"/>
      <c r="IH27" s="60"/>
      <c r="II27" s="60"/>
      <c r="IJ27" s="60"/>
      <c r="IK27" s="60"/>
      <c r="IL27" s="60"/>
      <c r="IM27" s="60"/>
      <c r="IN27" s="60"/>
      <c r="IO27" s="60"/>
      <c r="IP27" s="60"/>
      <c r="IQ27" s="60"/>
      <c r="IR27" s="60"/>
      <c r="IS27" s="60"/>
      <c r="IT27" s="60"/>
    </row>
    <row r="28" spans="1:254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0"/>
      <c r="DE28" s="60"/>
      <c r="DF28" s="60"/>
      <c r="DG28" s="60"/>
      <c r="DH28" s="60"/>
      <c r="DI28" s="60"/>
      <c r="DJ28" s="60"/>
      <c r="DK28" s="60"/>
      <c r="DL28" s="60"/>
      <c r="DM28" s="60"/>
      <c r="DN28" s="60"/>
      <c r="DO28" s="60"/>
      <c r="DP28" s="60"/>
      <c r="DQ28" s="60"/>
      <c r="DR28" s="60"/>
      <c r="DS28" s="60"/>
      <c r="DT28" s="60"/>
      <c r="DU28" s="60"/>
      <c r="DV28" s="60"/>
      <c r="DW28" s="60"/>
      <c r="DX28" s="60"/>
      <c r="DY28" s="60"/>
      <c r="DZ28" s="60"/>
      <c r="EA28" s="60"/>
      <c r="EB28" s="60"/>
      <c r="EC28" s="60"/>
      <c r="ED28" s="60"/>
      <c r="EE28" s="60"/>
      <c r="EF28" s="60"/>
      <c r="EG28" s="60"/>
      <c r="EH28" s="60"/>
      <c r="EI28" s="60"/>
      <c r="EJ28" s="60"/>
      <c r="EK28" s="60"/>
      <c r="EL28" s="60"/>
      <c r="EM28" s="60"/>
      <c r="EN28" s="60"/>
      <c r="EO28" s="60"/>
      <c r="EP28" s="60"/>
      <c r="EQ28" s="60"/>
      <c r="ER28" s="60"/>
      <c r="ES28" s="60"/>
      <c r="ET28" s="60"/>
      <c r="EU28" s="60"/>
      <c r="EV28" s="60"/>
      <c r="EW28" s="60"/>
      <c r="EX28" s="60"/>
      <c r="EY28" s="60"/>
      <c r="EZ28" s="60"/>
      <c r="FA28" s="60"/>
      <c r="FB28" s="60"/>
      <c r="FC28" s="60"/>
      <c r="FD28" s="60"/>
      <c r="FE28" s="60"/>
      <c r="FF28" s="60"/>
      <c r="FG28" s="60"/>
      <c r="FH28" s="60"/>
      <c r="FI28" s="60"/>
      <c r="FJ28" s="60"/>
      <c r="FK28" s="60"/>
      <c r="FL28" s="60"/>
      <c r="FM28" s="60"/>
      <c r="FN28" s="60"/>
      <c r="FO28" s="60"/>
      <c r="FP28" s="60"/>
      <c r="FQ28" s="60"/>
      <c r="FR28" s="60"/>
      <c r="FS28" s="60"/>
      <c r="FT28" s="60"/>
      <c r="FU28" s="60"/>
      <c r="FV28" s="60"/>
      <c r="FW28" s="60"/>
      <c r="FX28" s="60"/>
      <c r="FY28" s="60"/>
      <c r="FZ28" s="60"/>
      <c r="GA28" s="60"/>
      <c r="GB28" s="60"/>
      <c r="GC28" s="60"/>
      <c r="GD28" s="60"/>
      <c r="GE28" s="60"/>
      <c r="GF28" s="60"/>
      <c r="GG28" s="60"/>
      <c r="GH28" s="60"/>
      <c r="GI28" s="60"/>
      <c r="GJ28" s="60"/>
      <c r="GK28" s="60"/>
      <c r="GL28" s="60"/>
      <c r="GM28" s="60"/>
      <c r="GN28" s="60"/>
      <c r="GO28" s="60"/>
      <c r="GP28" s="60"/>
      <c r="GQ28" s="60"/>
      <c r="GR28" s="60"/>
      <c r="GS28" s="60"/>
      <c r="GT28" s="60"/>
      <c r="GU28" s="60"/>
      <c r="GV28" s="60"/>
      <c r="GW28" s="60"/>
      <c r="GX28" s="60"/>
      <c r="GY28" s="60"/>
      <c r="GZ28" s="60"/>
      <c r="HA28" s="60"/>
      <c r="HB28" s="60"/>
      <c r="HC28" s="60"/>
      <c r="HD28" s="60"/>
      <c r="HE28" s="60"/>
      <c r="HF28" s="60"/>
      <c r="HG28" s="60"/>
      <c r="HH28" s="60"/>
      <c r="HI28" s="60"/>
      <c r="HJ28" s="60"/>
      <c r="HK28" s="60"/>
      <c r="HL28" s="60"/>
      <c r="HM28" s="60"/>
      <c r="HN28" s="60"/>
      <c r="HO28" s="60"/>
      <c r="HP28" s="60"/>
      <c r="HQ28" s="60"/>
      <c r="HR28" s="60"/>
      <c r="HS28" s="60"/>
      <c r="HT28" s="60"/>
      <c r="HU28" s="60"/>
      <c r="HV28" s="60"/>
      <c r="HW28" s="60"/>
      <c r="HX28" s="60"/>
      <c r="HY28" s="60"/>
      <c r="HZ28" s="60"/>
      <c r="IA28" s="60"/>
      <c r="IB28" s="60"/>
      <c r="IC28" s="60"/>
      <c r="ID28" s="60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60"/>
      <c r="IS28" s="60"/>
      <c r="IT28" s="60"/>
    </row>
    <row r="29" spans="1:254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  <c r="BM29" s="60"/>
      <c r="BN29" s="60"/>
      <c r="BO29" s="60"/>
      <c r="BP29" s="60"/>
      <c r="BQ29" s="60"/>
      <c r="BR29" s="60"/>
      <c r="BS29" s="60"/>
      <c r="BT29" s="60"/>
      <c r="BU29" s="60"/>
      <c r="BV29" s="60"/>
      <c r="BW29" s="60"/>
      <c r="BX29" s="60"/>
      <c r="BY29" s="60"/>
      <c r="BZ29" s="60"/>
      <c r="CA29" s="60"/>
      <c r="CB29" s="60"/>
      <c r="CC29" s="60"/>
      <c r="CD29" s="60"/>
      <c r="CE29" s="60"/>
      <c r="CF29" s="60"/>
      <c r="CG29" s="60"/>
      <c r="CH29" s="60"/>
      <c r="CI29" s="60"/>
      <c r="CJ29" s="60"/>
      <c r="CK29" s="60"/>
      <c r="CL29" s="60"/>
      <c r="CM29" s="60"/>
      <c r="CN29" s="60"/>
      <c r="CO29" s="60"/>
      <c r="CP29" s="60"/>
      <c r="CQ29" s="60"/>
      <c r="CR29" s="60"/>
      <c r="CS29" s="60"/>
      <c r="CT29" s="60"/>
      <c r="CU29" s="60"/>
      <c r="CV29" s="60"/>
      <c r="CW29" s="60"/>
      <c r="CX29" s="60"/>
      <c r="CY29" s="60"/>
      <c r="CZ29" s="60"/>
      <c r="DA29" s="60"/>
      <c r="DB29" s="60"/>
      <c r="DC29" s="60"/>
      <c r="DD29" s="60"/>
      <c r="DE29" s="60"/>
      <c r="DF29" s="60"/>
      <c r="DG29" s="60"/>
      <c r="DH29" s="60"/>
      <c r="DI29" s="60"/>
      <c r="DJ29" s="60"/>
      <c r="DK29" s="60"/>
      <c r="DL29" s="60"/>
      <c r="DM29" s="60"/>
      <c r="DN29" s="60"/>
      <c r="DO29" s="60"/>
      <c r="DP29" s="60"/>
      <c r="DQ29" s="60"/>
      <c r="DR29" s="60"/>
      <c r="DS29" s="60"/>
      <c r="DT29" s="60"/>
      <c r="DU29" s="60"/>
      <c r="DV29" s="60"/>
      <c r="DW29" s="60"/>
      <c r="DX29" s="60"/>
      <c r="DY29" s="60"/>
      <c r="DZ29" s="60"/>
      <c r="EA29" s="60"/>
      <c r="EB29" s="60"/>
      <c r="EC29" s="60"/>
      <c r="ED29" s="60"/>
      <c r="EE29" s="60"/>
      <c r="EF29" s="60"/>
      <c r="EG29" s="60"/>
      <c r="EH29" s="60"/>
      <c r="EI29" s="60"/>
      <c r="EJ29" s="60"/>
      <c r="EK29" s="60"/>
      <c r="EL29" s="60"/>
      <c r="EM29" s="60"/>
      <c r="EN29" s="60"/>
      <c r="EO29" s="60"/>
      <c r="EP29" s="60"/>
      <c r="EQ29" s="60"/>
      <c r="ER29" s="60"/>
      <c r="ES29" s="60"/>
      <c r="ET29" s="60"/>
      <c r="EU29" s="60"/>
      <c r="EV29" s="60"/>
      <c r="EW29" s="60"/>
      <c r="EX29" s="60"/>
      <c r="EY29" s="60"/>
      <c r="EZ29" s="60"/>
      <c r="FA29" s="60"/>
      <c r="FB29" s="60"/>
      <c r="FC29" s="60"/>
      <c r="FD29" s="60"/>
      <c r="FE29" s="60"/>
      <c r="FF29" s="60"/>
      <c r="FG29" s="60"/>
      <c r="FH29" s="60"/>
      <c r="FI29" s="60"/>
      <c r="FJ29" s="60"/>
      <c r="FK29" s="60"/>
      <c r="FL29" s="60"/>
      <c r="FM29" s="60"/>
      <c r="FN29" s="60"/>
      <c r="FO29" s="60"/>
      <c r="FP29" s="60"/>
      <c r="FQ29" s="60"/>
      <c r="FR29" s="60"/>
      <c r="FS29" s="60"/>
      <c r="FT29" s="60"/>
      <c r="FU29" s="60"/>
      <c r="FV29" s="60"/>
      <c r="FW29" s="60"/>
      <c r="FX29" s="60"/>
      <c r="FY29" s="60"/>
      <c r="FZ29" s="60"/>
      <c r="GA29" s="60"/>
      <c r="GB29" s="60"/>
      <c r="GC29" s="60"/>
      <c r="GD29" s="60"/>
      <c r="GE29" s="60"/>
      <c r="GF29" s="60"/>
      <c r="GG29" s="60"/>
      <c r="GH29" s="60"/>
      <c r="GI29" s="60"/>
      <c r="GJ29" s="60"/>
      <c r="GK29" s="60"/>
      <c r="GL29" s="60"/>
      <c r="GM29" s="60"/>
      <c r="GN29" s="60"/>
      <c r="GO29" s="60"/>
      <c r="GP29" s="60"/>
      <c r="GQ29" s="60"/>
      <c r="GR29" s="60"/>
      <c r="GS29" s="60"/>
      <c r="GT29" s="60"/>
      <c r="GU29" s="60"/>
      <c r="GV29" s="60"/>
      <c r="GW29" s="60"/>
      <c r="GX29" s="60"/>
      <c r="GY29" s="60"/>
      <c r="GZ29" s="60"/>
      <c r="HA29" s="60"/>
      <c r="HB29" s="60"/>
      <c r="HC29" s="60"/>
      <c r="HD29" s="60"/>
      <c r="HE29" s="60"/>
      <c r="HF29" s="60"/>
      <c r="HG29" s="60"/>
      <c r="HH29" s="60"/>
      <c r="HI29" s="60"/>
      <c r="HJ29" s="60"/>
      <c r="HK29" s="60"/>
      <c r="HL29" s="60"/>
      <c r="HM29" s="60"/>
      <c r="HN29" s="60"/>
      <c r="HO29" s="60"/>
      <c r="HP29" s="60"/>
      <c r="HQ29" s="60"/>
      <c r="HR29" s="60"/>
      <c r="HS29" s="60"/>
      <c r="HT29" s="60"/>
      <c r="HU29" s="60"/>
      <c r="HV29" s="60"/>
      <c r="HW29" s="60"/>
      <c r="HX29" s="60"/>
      <c r="HY29" s="60"/>
      <c r="HZ29" s="60"/>
      <c r="IA29" s="60"/>
      <c r="IB29" s="60"/>
      <c r="IC29" s="60"/>
      <c r="ID29" s="60"/>
      <c r="IE29" s="60"/>
      <c r="IF29" s="60"/>
      <c r="IG29" s="60"/>
      <c r="IH29" s="60"/>
      <c r="II29" s="60"/>
      <c r="IJ29" s="60"/>
      <c r="IK29" s="60"/>
      <c r="IL29" s="60"/>
      <c r="IM29" s="60"/>
      <c r="IN29" s="60"/>
      <c r="IO29" s="60"/>
      <c r="IP29" s="60"/>
      <c r="IQ29" s="60"/>
      <c r="IR29" s="60"/>
      <c r="IS29" s="60"/>
      <c r="IT29" s="60"/>
    </row>
    <row r="30" spans="1:254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0"/>
      <c r="DE30" s="60"/>
      <c r="DF30" s="60"/>
      <c r="DG30" s="60"/>
      <c r="DH30" s="60"/>
      <c r="DI30" s="60"/>
      <c r="DJ30" s="60"/>
      <c r="DK30" s="60"/>
      <c r="DL30" s="60"/>
      <c r="DM30" s="60"/>
      <c r="DN30" s="60"/>
      <c r="DO30" s="60"/>
      <c r="DP30" s="60"/>
      <c r="DQ30" s="60"/>
      <c r="DR30" s="60"/>
      <c r="DS30" s="60"/>
      <c r="DT30" s="60"/>
      <c r="DU30" s="60"/>
      <c r="DV30" s="60"/>
      <c r="DW30" s="60"/>
      <c r="DX30" s="60"/>
      <c r="DY30" s="60"/>
      <c r="DZ30" s="60"/>
      <c r="EA30" s="60"/>
      <c r="EB30" s="60"/>
      <c r="EC30" s="60"/>
      <c r="ED30" s="60"/>
      <c r="EE30" s="60"/>
      <c r="EF30" s="60"/>
      <c r="EG30" s="60"/>
      <c r="EH30" s="60"/>
      <c r="EI30" s="60"/>
      <c r="EJ30" s="60"/>
      <c r="EK30" s="60"/>
      <c r="EL30" s="60"/>
      <c r="EM30" s="60"/>
      <c r="EN30" s="60"/>
      <c r="EO30" s="60"/>
      <c r="EP30" s="60"/>
      <c r="EQ30" s="60"/>
      <c r="ER30" s="60"/>
      <c r="ES30" s="60"/>
      <c r="ET30" s="60"/>
      <c r="EU30" s="60"/>
      <c r="EV30" s="60"/>
      <c r="EW30" s="60"/>
      <c r="EX30" s="60"/>
      <c r="EY30" s="60"/>
      <c r="EZ30" s="60"/>
      <c r="FA30" s="60"/>
      <c r="FB30" s="60"/>
      <c r="FC30" s="60"/>
      <c r="FD30" s="60"/>
      <c r="FE30" s="60"/>
      <c r="FF30" s="60"/>
      <c r="FG30" s="60"/>
      <c r="FH30" s="60"/>
      <c r="FI30" s="60"/>
      <c r="FJ30" s="60"/>
      <c r="FK30" s="60"/>
      <c r="FL30" s="60"/>
      <c r="FM30" s="60"/>
      <c r="FN30" s="60"/>
      <c r="FO30" s="60"/>
      <c r="FP30" s="60"/>
      <c r="FQ30" s="60"/>
      <c r="FR30" s="60"/>
      <c r="FS30" s="60"/>
      <c r="FT30" s="60"/>
      <c r="FU30" s="60"/>
      <c r="FV30" s="60"/>
      <c r="FW30" s="60"/>
      <c r="FX30" s="60"/>
      <c r="FY30" s="60"/>
      <c r="FZ30" s="60"/>
      <c r="GA30" s="60"/>
      <c r="GB30" s="60"/>
      <c r="GC30" s="60"/>
      <c r="GD30" s="60"/>
      <c r="GE30" s="60"/>
      <c r="GF30" s="60"/>
      <c r="GG30" s="60"/>
      <c r="GH30" s="60"/>
      <c r="GI30" s="60"/>
      <c r="GJ30" s="60"/>
      <c r="GK30" s="60"/>
      <c r="GL30" s="60"/>
      <c r="GM30" s="60"/>
      <c r="GN30" s="60"/>
      <c r="GO30" s="60"/>
      <c r="GP30" s="60"/>
      <c r="GQ30" s="60"/>
      <c r="GR30" s="60"/>
      <c r="GS30" s="60"/>
      <c r="GT30" s="60"/>
      <c r="GU30" s="60"/>
      <c r="GV30" s="60"/>
      <c r="GW30" s="60"/>
      <c r="GX30" s="60"/>
      <c r="GY30" s="60"/>
      <c r="GZ30" s="60"/>
      <c r="HA30" s="60"/>
      <c r="HB30" s="60"/>
      <c r="HC30" s="60"/>
      <c r="HD30" s="60"/>
      <c r="HE30" s="60"/>
      <c r="HF30" s="60"/>
      <c r="HG30" s="60"/>
      <c r="HH30" s="60"/>
      <c r="HI30" s="60"/>
      <c r="HJ30" s="60"/>
      <c r="HK30" s="60"/>
      <c r="HL30" s="60"/>
      <c r="HM30" s="60"/>
      <c r="HN30" s="60"/>
      <c r="HO30" s="60"/>
      <c r="HP30" s="60"/>
      <c r="HQ30" s="60"/>
      <c r="HR30" s="60"/>
      <c r="HS30" s="60"/>
      <c r="HT30" s="60"/>
      <c r="HU30" s="60"/>
      <c r="HV30" s="60"/>
      <c r="HW30" s="60"/>
      <c r="HX30" s="60"/>
      <c r="HY30" s="60"/>
      <c r="HZ30" s="60"/>
      <c r="IA30" s="60"/>
      <c r="IB30" s="60"/>
      <c r="IC30" s="60"/>
      <c r="ID30" s="60"/>
      <c r="IE30" s="60"/>
      <c r="IF30" s="60"/>
      <c r="IG30" s="60"/>
      <c r="IH30" s="60"/>
      <c r="II30" s="60"/>
      <c r="IJ30" s="60"/>
      <c r="IK30" s="60"/>
      <c r="IL30" s="60"/>
      <c r="IM30" s="60"/>
      <c r="IN30" s="60"/>
      <c r="IO30" s="60"/>
      <c r="IP30" s="60"/>
      <c r="IQ30" s="60"/>
      <c r="IR30" s="60"/>
      <c r="IS30" s="60"/>
      <c r="IT30" s="60"/>
    </row>
    <row r="31" spans="1:254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60"/>
      <c r="BY31" s="60"/>
      <c r="BZ31" s="60"/>
      <c r="CA31" s="60"/>
      <c r="CB31" s="60"/>
      <c r="CC31" s="60"/>
      <c r="CD31" s="60"/>
      <c r="CE31" s="60"/>
      <c r="CF31" s="60"/>
      <c r="CG31" s="60"/>
      <c r="CH31" s="60"/>
      <c r="CI31" s="60"/>
      <c r="CJ31" s="60"/>
      <c r="CK31" s="60"/>
      <c r="CL31" s="60"/>
      <c r="CM31" s="60"/>
      <c r="CN31" s="60"/>
      <c r="CO31" s="60"/>
      <c r="CP31" s="60"/>
      <c r="CQ31" s="60"/>
      <c r="CR31" s="60"/>
      <c r="CS31" s="60"/>
      <c r="CT31" s="60"/>
      <c r="CU31" s="60"/>
      <c r="CV31" s="60"/>
      <c r="CW31" s="60"/>
      <c r="CX31" s="60"/>
      <c r="CY31" s="60"/>
      <c r="CZ31" s="60"/>
      <c r="DA31" s="60"/>
      <c r="DB31" s="60"/>
      <c r="DC31" s="60"/>
      <c r="DD31" s="60"/>
      <c r="DE31" s="60"/>
      <c r="DF31" s="60"/>
      <c r="DG31" s="60"/>
      <c r="DH31" s="60"/>
      <c r="DI31" s="60"/>
      <c r="DJ31" s="60"/>
      <c r="DK31" s="60"/>
      <c r="DL31" s="60"/>
      <c r="DM31" s="60"/>
      <c r="DN31" s="60"/>
      <c r="DO31" s="60"/>
      <c r="DP31" s="60"/>
      <c r="DQ31" s="60"/>
      <c r="DR31" s="60"/>
      <c r="DS31" s="60"/>
      <c r="DT31" s="60"/>
      <c r="DU31" s="60"/>
      <c r="DV31" s="60"/>
      <c r="DW31" s="60"/>
      <c r="DX31" s="60"/>
      <c r="DY31" s="60"/>
      <c r="DZ31" s="60"/>
      <c r="EA31" s="60"/>
      <c r="EB31" s="60"/>
      <c r="EC31" s="60"/>
      <c r="ED31" s="60"/>
      <c r="EE31" s="60"/>
      <c r="EF31" s="60"/>
      <c r="EG31" s="60"/>
      <c r="EH31" s="60"/>
      <c r="EI31" s="60"/>
      <c r="EJ31" s="60"/>
      <c r="EK31" s="60"/>
      <c r="EL31" s="60"/>
      <c r="EM31" s="60"/>
      <c r="EN31" s="60"/>
      <c r="EO31" s="60"/>
      <c r="EP31" s="60"/>
      <c r="EQ31" s="60"/>
      <c r="ER31" s="60"/>
      <c r="ES31" s="60"/>
      <c r="ET31" s="60"/>
      <c r="EU31" s="60"/>
      <c r="EV31" s="60"/>
      <c r="EW31" s="60"/>
      <c r="EX31" s="60"/>
      <c r="EY31" s="60"/>
      <c r="EZ31" s="60"/>
      <c r="FA31" s="60"/>
      <c r="FB31" s="60"/>
      <c r="FC31" s="60"/>
      <c r="FD31" s="60"/>
      <c r="FE31" s="60"/>
      <c r="FF31" s="60"/>
      <c r="FG31" s="60"/>
      <c r="FH31" s="60"/>
      <c r="FI31" s="60"/>
      <c r="FJ31" s="60"/>
      <c r="FK31" s="60"/>
      <c r="FL31" s="60"/>
      <c r="FM31" s="60"/>
      <c r="FN31" s="60"/>
      <c r="FO31" s="60"/>
      <c r="FP31" s="60"/>
      <c r="FQ31" s="60"/>
      <c r="FR31" s="60"/>
      <c r="FS31" s="60"/>
      <c r="FT31" s="60"/>
      <c r="FU31" s="60"/>
      <c r="FV31" s="60"/>
      <c r="FW31" s="60"/>
      <c r="FX31" s="60"/>
      <c r="FY31" s="60"/>
      <c r="FZ31" s="60"/>
      <c r="GA31" s="60"/>
      <c r="GB31" s="60"/>
      <c r="GC31" s="60"/>
      <c r="GD31" s="60"/>
      <c r="GE31" s="60"/>
      <c r="GF31" s="60"/>
      <c r="GG31" s="60"/>
      <c r="GH31" s="60"/>
      <c r="GI31" s="60"/>
      <c r="GJ31" s="60"/>
      <c r="GK31" s="60"/>
      <c r="GL31" s="60"/>
      <c r="GM31" s="60"/>
      <c r="GN31" s="60"/>
      <c r="GO31" s="60"/>
      <c r="GP31" s="60"/>
      <c r="GQ31" s="60"/>
      <c r="GR31" s="60"/>
      <c r="GS31" s="60"/>
      <c r="GT31" s="60"/>
      <c r="GU31" s="60"/>
      <c r="GV31" s="60"/>
      <c r="GW31" s="60"/>
      <c r="GX31" s="60"/>
      <c r="GY31" s="60"/>
      <c r="GZ31" s="60"/>
      <c r="HA31" s="60"/>
      <c r="HB31" s="60"/>
      <c r="HC31" s="60"/>
      <c r="HD31" s="60"/>
      <c r="HE31" s="60"/>
      <c r="HF31" s="60"/>
      <c r="HG31" s="60"/>
      <c r="HH31" s="60"/>
      <c r="HI31" s="60"/>
      <c r="HJ31" s="60"/>
      <c r="HK31" s="60"/>
      <c r="HL31" s="60"/>
      <c r="HM31" s="60"/>
      <c r="HN31" s="60"/>
      <c r="HO31" s="60"/>
      <c r="HP31" s="60"/>
      <c r="HQ31" s="60"/>
      <c r="HR31" s="60"/>
      <c r="HS31" s="60"/>
      <c r="HT31" s="60"/>
      <c r="HU31" s="60"/>
      <c r="HV31" s="60"/>
      <c r="HW31" s="60"/>
      <c r="HX31" s="60"/>
      <c r="HY31" s="60"/>
      <c r="HZ31" s="60"/>
      <c r="IA31" s="60"/>
      <c r="IB31" s="60"/>
      <c r="IC31" s="60"/>
      <c r="ID31" s="60"/>
      <c r="IE31" s="60"/>
      <c r="IF31" s="60"/>
      <c r="IG31" s="60"/>
      <c r="IH31" s="60"/>
      <c r="II31" s="60"/>
      <c r="IJ31" s="60"/>
      <c r="IK31" s="60"/>
      <c r="IL31" s="60"/>
      <c r="IM31" s="60"/>
      <c r="IN31" s="60"/>
      <c r="IO31" s="60"/>
      <c r="IP31" s="60"/>
      <c r="IQ31" s="60"/>
      <c r="IR31" s="60"/>
      <c r="IS31" s="60"/>
      <c r="IT31" s="60"/>
    </row>
    <row r="32" spans="1:254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0"/>
      <c r="BM32" s="60"/>
      <c r="BN32" s="60"/>
      <c r="BO32" s="60"/>
      <c r="BP32" s="60"/>
      <c r="BQ32" s="60"/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/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/>
      <c r="CP32" s="60"/>
      <c r="CQ32" s="60"/>
      <c r="CR32" s="60"/>
      <c r="CS32" s="60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0"/>
      <c r="DE32" s="60"/>
      <c r="DF32" s="60"/>
      <c r="DG32" s="60"/>
      <c r="DH32" s="60"/>
      <c r="DI32" s="60"/>
      <c r="DJ32" s="60"/>
      <c r="DK32" s="60"/>
      <c r="DL32" s="60"/>
      <c r="DM32" s="60"/>
      <c r="DN32" s="60"/>
      <c r="DO32" s="60"/>
      <c r="DP32" s="60"/>
      <c r="DQ32" s="60"/>
      <c r="DR32" s="60"/>
      <c r="DS32" s="60"/>
      <c r="DT32" s="60"/>
      <c r="DU32" s="60"/>
      <c r="DV32" s="60"/>
      <c r="DW32" s="60"/>
      <c r="DX32" s="60"/>
      <c r="DY32" s="60"/>
      <c r="DZ32" s="60"/>
      <c r="EA32" s="60"/>
      <c r="EB32" s="60"/>
      <c r="EC32" s="60"/>
      <c r="ED32" s="60"/>
      <c r="EE32" s="60"/>
      <c r="EF32" s="60"/>
      <c r="EG32" s="60"/>
      <c r="EH32" s="60"/>
      <c r="EI32" s="60"/>
      <c r="EJ32" s="60"/>
      <c r="EK32" s="60"/>
      <c r="EL32" s="60"/>
      <c r="EM32" s="60"/>
      <c r="EN32" s="60"/>
      <c r="EO32" s="60"/>
      <c r="EP32" s="60"/>
      <c r="EQ32" s="60"/>
      <c r="ER32" s="60"/>
      <c r="ES32" s="60"/>
      <c r="ET32" s="60"/>
      <c r="EU32" s="60"/>
      <c r="EV32" s="60"/>
      <c r="EW32" s="60"/>
      <c r="EX32" s="60"/>
      <c r="EY32" s="60"/>
      <c r="EZ32" s="60"/>
      <c r="FA32" s="60"/>
      <c r="FB32" s="60"/>
      <c r="FC32" s="60"/>
      <c r="FD32" s="60"/>
      <c r="FE32" s="60"/>
      <c r="FF32" s="60"/>
      <c r="FG32" s="60"/>
      <c r="FH32" s="60"/>
      <c r="FI32" s="60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0"/>
      <c r="GK32" s="60"/>
      <c r="GL32" s="60"/>
      <c r="GM32" s="60"/>
      <c r="GN32" s="60"/>
      <c r="GO32" s="60"/>
      <c r="GP32" s="60"/>
      <c r="GQ32" s="60"/>
      <c r="GR32" s="60"/>
      <c r="GS32" s="60"/>
      <c r="GT32" s="60"/>
      <c r="GU32" s="60"/>
      <c r="GV32" s="60"/>
      <c r="GW32" s="60"/>
      <c r="GX32" s="60"/>
      <c r="GY32" s="60"/>
      <c r="GZ32" s="60"/>
      <c r="HA32" s="60"/>
      <c r="HB32" s="60"/>
      <c r="HC32" s="60"/>
      <c r="HD32" s="60"/>
      <c r="HE32" s="60"/>
      <c r="HF32" s="60"/>
      <c r="HG32" s="60"/>
      <c r="HH32" s="60"/>
      <c r="HI32" s="60"/>
      <c r="HJ32" s="60"/>
      <c r="HK32" s="60"/>
      <c r="HL32" s="60"/>
      <c r="HM32" s="60"/>
      <c r="HN32" s="60"/>
      <c r="HO32" s="60"/>
      <c r="HP32" s="60"/>
      <c r="HQ32" s="60"/>
      <c r="HR32" s="60"/>
      <c r="HS32" s="60"/>
      <c r="HT32" s="60"/>
      <c r="HU32" s="60"/>
      <c r="HV32" s="60"/>
      <c r="HW32" s="60"/>
      <c r="HX32" s="60"/>
      <c r="HY32" s="60"/>
      <c r="HZ32" s="60"/>
      <c r="IA32" s="60"/>
      <c r="IB32" s="60"/>
      <c r="IC32" s="60"/>
      <c r="ID32" s="60"/>
      <c r="IE32" s="60"/>
      <c r="IF32" s="60"/>
      <c r="IG32" s="60"/>
      <c r="IH32" s="60"/>
      <c r="II32" s="60"/>
      <c r="IJ32" s="60"/>
      <c r="IK32" s="60"/>
      <c r="IL32" s="60"/>
      <c r="IM32" s="60"/>
      <c r="IN32" s="60"/>
      <c r="IO32" s="60"/>
      <c r="IP32" s="60"/>
      <c r="IQ32" s="60"/>
      <c r="IR32" s="60"/>
      <c r="IS32" s="60"/>
      <c r="IT32" s="60"/>
    </row>
    <row r="33" spans="1:254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0"/>
      <c r="BM33" s="60"/>
      <c r="BN33" s="60"/>
      <c r="BO33" s="60"/>
      <c r="BP33" s="60"/>
      <c r="BQ33" s="60"/>
      <c r="BR33" s="60"/>
      <c r="BS33" s="60"/>
      <c r="BT33" s="60"/>
      <c r="BU33" s="60"/>
      <c r="BV33" s="60"/>
      <c r="BW33" s="60"/>
      <c r="BX33" s="60"/>
      <c r="BY33" s="60"/>
      <c r="BZ33" s="60"/>
      <c r="CA33" s="60"/>
      <c r="CB33" s="60"/>
      <c r="CC33" s="60"/>
      <c r="CD33" s="60"/>
      <c r="CE33" s="60"/>
      <c r="CF33" s="60"/>
      <c r="CG33" s="60"/>
      <c r="CH33" s="60"/>
      <c r="CI33" s="60"/>
      <c r="CJ33" s="60"/>
      <c r="CK33" s="60"/>
      <c r="CL33" s="60"/>
      <c r="CM33" s="60"/>
      <c r="CN33" s="60"/>
      <c r="CO33" s="60"/>
      <c r="CP33" s="60"/>
      <c r="CQ33" s="60"/>
      <c r="CR33" s="60"/>
      <c r="CS33" s="60"/>
      <c r="CT33" s="60"/>
      <c r="CU33" s="60"/>
      <c r="CV33" s="60"/>
      <c r="CW33" s="60"/>
      <c r="CX33" s="60"/>
      <c r="CY33" s="60"/>
      <c r="CZ33" s="60"/>
      <c r="DA33" s="60"/>
      <c r="DB33" s="60"/>
      <c r="DC33" s="60"/>
      <c r="DD33" s="60"/>
      <c r="DE33" s="60"/>
      <c r="DF33" s="60"/>
      <c r="DG33" s="60"/>
      <c r="DH33" s="60"/>
      <c r="DI33" s="60"/>
      <c r="DJ33" s="60"/>
      <c r="DK33" s="60"/>
      <c r="DL33" s="60"/>
      <c r="DM33" s="60"/>
      <c r="DN33" s="60"/>
      <c r="DO33" s="60"/>
      <c r="DP33" s="60"/>
      <c r="DQ33" s="60"/>
      <c r="DR33" s="60"/>
      <c r="DS33" s="60"/>
      <c r="DT33" s="60"/>
      <c r="DU33" s="60"/>
      <c r="DV33" s="60"/>
      <c r="DW33" s="60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  <c r="EO33" s="60"/>
      <c r="EP33" s="60"/>
      <c r="EQ33" s="60"/>
      <c r="ER33" s="60"/>
      <c r="ES33" s="60"/>
      <c r="ET33" s="60"/>
      <c r="EU33" s="60"/>
      <c r="EV33" s="60"/>
      <c r="EW33" s="60"/>
      <c r="EX33" s="60"/>
      <c r="EY33" s="60"/>
      <c r="EZ33" s="60"/>
      <c r="FA33" s="60"/>
      <c r="FB33" s="60"/>
      <c r="FC33" s="60"/>
      <c r="FD33" s="60"/>
      <c r="FE33" s="60"/>
      <c r="FF33" s="60"/>
      <c r="FG33" s="60"/>
      <c r="FH33" s="60"/>
      <c r="FI33" s="60"/>
      <c r="FJ33" s="60"/>
      <c r="FK33" s="60"/>
      <c r="FL33" s="60"/>
      <c r="FM33" s="60"/>
      <c r="FN33" s="60"/>
      <c r="FO33" s="60"/>
      <c r="FP33" s="60"/>
      <c r="FQ33" s="60"/>
      <c r="FR33" s="60"/>
      <c r="FS33" s="60"/>
      <c r="FT33" s="60"/>
      <c r="FU33" s="60"/>
      <c r="FV33" s="60"/>
      <c r="FW33" s="60"/>
      <c r="FX33" s="60"/>
      <c r="FY33" s="60"/>
      <c r="FZ33" s="60"/>
      <c r="GA33" s="60"/>
      <c r="GB33" s="60"/>
      <c r="GC33" s="60"/>
      <c r="GD33" s="60"/>
      <c r="GE33" s="60"/>
      <c r="GF33" s="60"/>
      <c r="GG33" s="60"/>
      <c r="GH33" s="60"/>
      <c r="GI33" s="60"/>
      <c r="GJ33" s="60"/>
      <c r="GK33" s="60"/>
      <c r="GL33" s="60"/>
      <c r="GM33" s="60"/>
      <c r="GN33" s="60"/>
      <c r="GO33" s="60"/>
      <c r="GP33" s="60"/>
      <c r="GQ33" s="60"/>
      <c r="GR33" s="60"/>
      <c r="GS33" s="60"/>
      <c r="GT33" s="60"/>
      <c r="GU33" s="60"/>
      <c r="GV33" s="60"/>
      <c r="GW33" s="60"/>
      <c r="GX33" s="60"/>
      <c r="GY33" s="60"/>
      <c r="GZ33" s="60"/>
      <c r="HA33" s="60"/>
      <c r="HB33" s="60"/>
      <c r="HC33" s="60"/>
      <c r="HD33" s="60"/>
      <c r="HE33" s="60"/>
      <c r="HF33" s="60"/>
      <c r="HG33" s="60"/>
      <c r="HH33" s="60"/>
      <c r="HI33" s="60"/>
      <c r="HJ33" s="60"/>
      <c r="HK33" s="60"/>
      <c r="HL33" s="60"/>
      <c r="HM33" s="60"/>
      <c r="HN33" s="60"/>
      <c r="HO33" s="60"/>
      <c r="HP33" s="60"/>
      <c r="HQ33" s="60"/>
      <c r="HR33" s="60"/>
      <c r="HS33" s="60"/>
      <c r="HT33" s="60"/>
      <c r="HU33" s="60"/>
      <c r="HV33" s="60"/>
      <c r="HW33" s="60"/>
      <c r="HX33" s="60"/>
      <c r="HY33" s="60"/>
      <c r="HZ33" s="60"/>
      <c r="IA33" s="60"/>
      <c r="IB33" s="60"/>
      <c r="IC33" s="60"/>
      <c r="ID33" s="60"/>
      <c r="IE33" s="60"/>
      <c r="IF33" s="60"/>
      <c r="IG33" s="60"/>
      <c r="IH33" s="60"/>
      <c r="II33" s="60"/>
      <c r="IJ33" s="60"/>
      <c r="IK33" s="60"/>
      <c r="IL33" s="60"/>
      <c r="IM33" s="60"/>
      <c r="IN33" s="60"/>
      <c r="IO33" s="60"/>
      <c r="IP33" s="60"/>
      <c r="IQ33" s="60"/>
      <c r="IR33" s="60"/>
      <c r="IS33" s="60"/>
      <c r="IT33" s="60"/>
    </row>
    <row r="34" spans="1:254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0"/>
      <c r="DJ34" s="60"/>
      <c r="DK34" s="60"/>
      <c r="DL34" s="60"/>
      <c r="DM34" s="60"/>
      <c r="DN34" s="60"/>
      <c r="DO34" s="60"/>
      <c r="DP34" s="60"/>
      <c r="DQ34" s="60"/>
      <c r="DR34" s="60"/>
      <c r="DS34" s="60"/>
      <c r="DT34" s="60"/>
      <c r="DU34" s="60"/>
      <c r="DV34" s="60"/>
      <c r="DW34" s="60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  <c r="EO34" s="60"/>
      <c r="EP34" s="60"/>
      <c r="EQ34" s="60"/>
      <c r="ER34" s="60"/>
      <c r="ES34" s="60"/>
      <c r="ET34" s="60"/>
      <c r="EU34" s="60"/>
      <c r="EV34" s="60"/>
      <c r="EW34" s="60"/>
      <c r="EX34" s="60"/>
      <c r="EY34" s="60"/>
      <c r="EZ34" s="60"/>
      <c r="FA34" s="60"/>
      <c r="FB34" s="60"/>
      <c r="FC34" s="60"/>
      <c r="FD34" s="60"/>
      <c r="FE34" s="60"/>
      <c r="FF34" s="60"/>
      <c r="FG34" s="60"/>
      <c r="FH34" s="60"/>
      <c r="FI34" s="60"/>
      <c r="FJ34" s="60"/>
      <c r="FK34" s="60"/>
      <c r="FL34" s="60"/>
      <c r="FM34" s="60"/>
      <c r="FN34" s="60"/>
      <c r="FO34" s="60"/>
      <c r="FP34" s="60"/>
      <c r="FQ34" s="60"/>
      <c r="FR34" s="60"/>
      <c r="FS34" s="60"/>
      <c r="FT34" s="60"/>
      <c r="FU34" s="60"/>
      <c r="FV34" s="60"/>
      <c r="FW34" s="60"/>
      <c r="FX34" s="60"/>
      <c r="FY34" s="60"/>
      <c r="FZ34" s="60"/>
      <c r="GA34" s="60"/>
      <c r="GB34" s="60"/>
      <c r="GC34" s="60"/>
      <c r="GD34" s="60"/>
      <c r="GE34" s="60"/>
      <c r="GF34" s="60"/>
      <c r="GG34" s="60"/>
      <c r="GH34" s="60"/>
      <c r="GI34" s="60"/>
      <c r="GJ34" s="60"/>
      <c r="GK34" s="60"/>
      <c r="GL34" s="60"/>
      <c r="GM34" s="60"/>
      <c r="GN34" s="60"/>
      <c r="GO34" s="60"/>
      <c r="GP34" s="60"/>
      <c r="GQ34" s="60"/>
      <c r="GR34" s="60"/>
      <c r="GS34" s="60"/>
      <c r="GT34" s="60"/>
      <c r="GU34" s="60"/>
      <c r="GV34" s="60"/>
      <c r="GW34" s="60"/>
      <c r="GX34" s="60"/>
      <c r="GY34" s="60"/>
      <c r="GZ34" s="60"/>
      <c r="HA34" s="60"/>
      <c r="HB34" s="60"/>
      <c r="HC34" s="60"/>
      <c r="HD34" s="60"/>
      <c r="HE34" s="60"/>
      <c r="HF34" s="60"/>
      <c r="HG34" s="60"/>
      <c r="HH34" s="60"/>
      <c r="HI34" s="60"/>
      <c r="HJ34" s="60"/>
      <c r="HK34" s="60"/>
      <c r="HL34" s="60"/>
      <c r="HM34" s="60"/>
      <c r="HN34" s="60"/>
      <c r="HO34" s="60"/>
      <c r="HP34" s="60"/>
      <c r="HQ34" s="60"/>
      <c r="HR34" s="60"/>
      <c r="HS34" s="60"/>
      <c r="HT34" s="60"/>
      <c r="HU34" s="60"/>
      <c r="HV34" s="60"/>
      <c r="HW34" s="60"/>
      <c r="HX34" s="60"/>
      <c r="HY34" s="60"/>
      <c r="HZ34" s="60"/>
      <c r="IA34" s="60"/>
      <c r="IB34" s="60"/>
      <c r="IC34" s="60"/>
      <c r="ID34" s="60"/>
      <c r="IE34" s="60"/>
      <c r="IF34" s="60"/>
      <c r="IG34" s="60"/>
      <c r="IH34" s="60"/>
      <c r="II34" s="60"/>
      <c r="IJ34" s="60"/>
      <c r="IK34" s="60"/>
      <c r="IL34" s="60"/>
      <c r="IM34" s="60"/>
      <c r="IN34" s="60"/>
      <c r="IO34" s="60"/>
      <c r="IP34" s="60"/>
      <c r="IQ34" s="60"/>
      <c r="IR34" s="60"/>
      <c r="IS34" s="60"/>
      <c r="IT34" s="60"/>
    </row>
    <row r="35" spans="1:254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  <c r="BM35" s="60"/>
      <c r="BN35" s="60"/>
      <c r="BO35" s="60"/>
      <c r="BP35" s="60"/>
      <c r="BQ35" s="60"/>
      <c r="BR35" s="60"/>
      <c r="BS35" s="60"/>
      <c r="BT35" s="60"/>
      <c r="BU35" s="60"/>
      <c r="BV35" s="60"/>
      <c r="BW35" s="60"/>
      <c r="BX35" s="60"/>
      <c r="BY35" s="60"/>
      <c r="BZ35" s="60"/>
      <c r="CA35" s="60"/>
      <c r="CB35" s="60"/>
      <c r="CC35" s="60"/>
      <c r="CD35" s="60"/>
      <c r="CE35" s="60"/>
      <c r="CF35" s="60"/>
      <c r="CG35" s="60"/>
      <c r="CH35" s="60"/>
      <c r="CI35" s="60"/>
      <c r="CJ35" s="60"/>
      <c r="CK35" s="60"/>
      <c r="CL35" s="60"/>
      <c r="CM35" s="60"/>
      <c r="CN35" s="60"/>
      <c r="CO35" s="60"/>
      <c r="CP35" s="60"/>
      <c r="CQ35" s="60"/>
      <c r="CR35" s="60"/>
      <c r="CS35" s="60"/>
      <c r="CT35" s="60"/>
      <c r="CU35" s="60"/>
      <c r="CV35" s="60"/>
      <c r="CW35" s="60"/>
      <c r="CX35" s="60"/>
      <c r="CY35" s="60"/>
      <c r="CZ35" s="60"/>
      <c r="DA35" s="60"/>
      <c r="DB35" s="60"/>
      <c r="DC35" s="60"/>
      <c r="DD35" s="60"/>
      <c r="DE35" s="60"/>
      <c r="DF35" s="60"/>
      <c r="DG35" s="60"/>
      <c r="DH35" s="60"/>
      <c r="DI35" s="60"/>
      <c r="DJ35" s="60"/>
      <c r="DK35" s="60"/>
      <c r="DL35" s="60"/>
      <c r="DM35" s="60"/>
      <c r="DN35" s="60"/>
      <c r="DO35" s="60"/>
      <c r="DP35" s="60"/>
      <c r="DQ35" s="60"/>
      <c r="DR35" s="60"/>
      <c r="DS35" s="60"/>
      <c r="DT35" s="60"/>
      <c r="DU35" s="60"/>
      <c r="DV35" s="60"/>
      <c r="DW35" s="60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  <c r="EO35" s="60"/>
      <c r="EP35" s="60"/>
      <c r="EQ35" s="60"/>
      <c r="ER35" s="60"/>
      <c r="ES35" s="60"/>
      <c r="ET35" s="60"/>
      <c r="EU35" s="60"/>
      <c r="EV35" s="60"/>
      <c r="EW35" s="60"/>
      <c r="EX35" s="60"/>
      <c r="EY35" s="60"/>
      <c r="EZ35" s="60"/>
      <c r="FA35" s="60"/>
      <c r="FB35" s="60"/>
      <c r="FC35" s="60"/>
      <c r="FD35" s="60"/>
      <c r="FE35" s="60"/>
      <c r="FF35" s="60"/>
      <c r="FG35" s="60"/>
      <c r="FH35" s="60"/>
      <c r="FI35" s="60"/>
      <c r="FJ35" s="60"/>
      <c r="FK35" s="60"/>
      <c r="FL35" s="60"/>
      <c r="FM35" s="60"/>
      <c r="FN35" s="60"/>
      <c r="FO35" s="60"/>
      <c r="FP35" s="60"/>
      <c r="FQ35" s="60"/>
      <c r="FR35" s="60"/>
      <c r="FS35" s="60"/>
      <c r="FT35" s="60"/>
      <c r="FU35" s="60"/>
      <c r="FV35" s="60"/>
      <c r="FW35" s="60"/>
      <c r="FX35" s="60"/>
      <c r="FY35" s="60"/>
      <c r="FZ35" s="60"/>
      <c r="GA35" s="60"/>
      <c r="GB35" s="60"/>
      <c r="GC35" s="60"/>
      <c r="GD35" s="60"/>
      <c r="GE35" s="60"/>
      <c r="GF35" s="60"/>
      <c r="GG35" s="60"/>
      <c r="GH35" s="60"/>
      <c r="GI35" s="60"/>
      <c r="GJ35" s="60"/>
      <c r="GK35" s="60"/>
      <c r="GL35" s="60"/>
      <c r="GM35" s="60"/>
      <c r="GN35" s="60"/>
      <c r="GO35" s="60"/>
      <c r="GP35" s="60"/>
      <c r="GQ35" s="60"/>
      <c r="GR35" s="60"/>
      <c r="GS35" s="60"/>
      <c r="GT35" s="60"/>
      <c r="GU35" s="60"/>
      <c r="GV35" s="60"/>
      <c r="GW35" s="60"/>
      <c r="GX35" s="60"/>
      <c r="GY35" s="60"/>
      <c r="GZ35" s="60"/>
      <c r="HA35" s="60"/>
      <c r="HB35" s="60"/>
      <c r="HC35" s="60"/>
      <c r="HD35" s="60"/>
      <c r="HE35" s="60"/>
      <c r="HF35" s="60"/>
      <c r="HG35" s="60"/>
      <c r="HH35" s="60"/>
      <c r="HI35" s="60"/>
      <c r="HJ35" s="60"/>
      <c r="HK35" s="60"/>
      <c r="HL35" s="60"/>
      <c r="HM35" s="60"/>
      <c r="HN35" s="60"/>
      <c r="HO35" s="60"/>
      <c r="HP35" s="60"/>
      <c r="HQ35" s="60"/>
      <c r="HR35" s="60"/>
      <c r="HS35" s="60"/>
      <c r="HT35" s="60"/>
      <c r="HU35" s="60"/>
      <c r="HV35" s="60"/>
      <c r="HW35" s="60"/>
      <c r="HX35" s="60"/>
      <c r="HY35" s="60"/>
      <c r="HZ35" s="60"/>
      <c r="IA35" s="60"/>
      <c r="IB35" s="60"/>
      <c r="IC35" s="60"/>
      <c r="ID35" s="60"/>
      <c r="IE35" s="60"/>
      <c r="IF35" s="60"/>
      <c r="IG35" s="60"/>
      <c r="IH35" s="60"/>
      <c r="II35" s="60"/>
      <c r="IJ35" s="60"/>
      <c r="IK35" s="60"/>
      <c r="IL35" s="60"/>
      <c r="IM35" s="60"/>
      <c r="IN35" s="60"/>
      <c r="IO35" s="60"/>
      <c r="IP35" s="60"/>
      <c r="IQ35" s="60"/>
      <c r="IR35" s="60"/>
      <c r="IS35" s="60"/>
      <c r="IT35" s="60"/>
    </row>
    <row r="36" spans="1:254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/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/>
      <c r="CP36" s="60"/>
      <c r="CQ36" s="60"/>
      <c r="CR36" s="60"/>
      <c r="CS36" s="60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0"/>
      <c r="DE36" s="60"/>
      <c r="DF36" s="60"/>
      <c r="DG36" s="60"/>
      <c r="DH36" s="60"/>
      <c r="DI36" s="60"/>
      <c r="DJ36" s="60"/>
      <c r="DK36" s="60"/>
      <c r="DL36" s="60"/>
      <c r="DM36" s="60"/>
      <c r="DN36" s="60"/>
      <c r="DO36" s="60"/>
      <c r="DP36" s="60"/>
      <c r="DQ36" s="60"/>
      <c r="DR36" s="60"/>
      <c r="DS36" s="60"/>
      <c r="DT36" s="60"/>
      <c r="DU36" s="60"/>
      <c r="DV36" s="60"/>
      <c r="DW36" s="60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  <c r="EO36" s="60"/>
      <c r="EP36" s="60"/>
      <c r="EQ36" s="60"/>
      <c r="ER36" s="60"/>
      <c r="ES36" s="60"/>
      <c r="ET36" s="60"/>
      <c r="EU36" s="60"/>
      <c r="EV36" s="60"/>
      <c r="EW36" s="60"/>
      <c r="EX36" s="60"/>
      <c r="EY36" s="60"/>
      <c r="EZ36" s="60"/>
      <c r="FA36" s="60"/>
      <c r="FB36" s="60"/>
      <c r="FC36" s="60"/>
      <c r="FD36" s="60"/>
      <c r="FE36" s="60"/>
      <c r="FF36" s="60"/>
      <c r="FG36" s="60"/>
      <c r="FH36" s="60"/>
      <c r="FI36" s="60"/>
      <c r="FJ36" s="60"/>
      <c r="FK36" s="60"/>
      <c r="FL36" s="60"/>
      <c r="FM36" s="60"/>
      <c r="FN36" s="60"/>
      <c r="FO36" s="60"/>
      <c r="FP36" s="60"/>
      <c r="FQ36" s="60"/>
      <c r="FR36" s="60"/>
      <c r="FS36" s="60"/>
      <c r="FT36" s="60"/>
      <c r="FU36" s="60"/>
      <c r="FV36" s="60"/>
      <c r="FW36" s="60"/>
      <c r="FX36" s="60"/>
      <c r="FY36" s="60"/>
      <c r="FZ36" s="60"/>
      <c r="GA36" s="60"/>
      <c r="GB36" s="60"/>
      <c r="GC36" s="60"/>
      <c r="GD36" s="60"/>
      <c r="GE36" s="60"/>
      <c r="GF36" s="60"/>
      <c r="GG36" s="60"/>
      <c r="GH36" s="60"/>
      <c r="GI36" s="60"/>
      <c r="GJ36" s="60"/>
      <c r="GK36" s="60"/>
      <c r="GL36" s="60"/>
      <c r="GM36" s="60"/>
      <c r="GN36" s="60"/>
      <c r="GO36" s="60"/>
      <c r="GP36" s="60"/>
      <c r="GQ36" s="60"/>
      <c r="GR36" s="60"/>
      <c r="GS36" s="60"/>
      <c r="GT36" s="60"/>
      <c r="GU36" s="60"/>
      <c r="GV36" s="60"/>
      <c r="GW36" s="60"/>
      <c r="GX36" s="60"/>
      <c r="GY36" s="60"/>
      <c r="GZ36" s="60"/>
      <c r="HA36" s="60"/>
      <c r="HB36" s="60"/>
      <c r="HC36" s="60"/>
      <c r="HD36" s="60"/>
      <c r="HE36" s="60"/>
      <c r="HF36" s="60"/>
      <c r="HG36" s="60"/>
      <c r="HH36" s="60"/>
      <c r="HI36" s="60"/>
      <c r="HJ36" s="60"/>
      <c r="HK36" s="60"/>
      <c r="HL36" s="60"/>
      <c r="HM36" s="60"/>
      <c r="HN36" s="60"/>
      <c r="HO36" s="60"/>
      <c r="HP36" s="60"/>
      <c r="HQ36" s="60"/>
      <c r="HR36" s="60"/>
      <c r="HS36" s="60"/>
      <c r="HT36" s="60"/>
      <c r="HU36" s="60"/>
      <c r="HV36" s="60"/>
      <c r="HW36" s="60"/>
      <c r="HX36" s="60"/>
      <c r="HY36" s="60"/>
      <c r="HZ36" s="60"/>
      <c r="IA36" s="60"/>
      <c r="IB36" s="60"/>
      <c r="IC36" s="60"/>
      <c r="ID36" s="60"/>
      <c r="IE36" s="60"/>
      <c r="IF36" s="60"/>
      <c r="IG36" s="60"/>
      <c r="IH36" s="60"/>
      <c r="II36" s="60"/>
      <c r="IJ36" s="60"/>
      <c r="IK36" s="60"/>
      <c r="IL36" s="60"/>
      <c r="IM36" s="60"/>
      <c r="IN36" s="60"/>
      <c r="IO36" s="60"/>
      <c r="IP36" s="60"/>
      <c r="IQ36" s="60"/>
      <c r="IR36" s="60"/>
      <c r="IS36" s="60"/>
      <c r="IT36" s="60"/>
    </row>
    <row r="37" spans="1:254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0"/>
      <c r="CZ37" s="60"/>
      <c r="DA37" s="60"/>
      <c r="DB37" s="60"/>
      <c r="DC37" s="60"/>
      <c r="DD37" s="60"/>
      <c r="DE37" s="60"/>
      <c r="DF37" s="60"/>
      <c r="DG37" s="60"/>
      <c r="DH37" s="60"/>
      <c r="DI37" s="60"/>
      <c r="DJ37" s="60"/>
      <c r="DK37" s="60"/>
      <c r="DL37" s="60"/>
      <c r="DM37" s="60"/>
      <c r="DN37" s="60"/>
      <c r="DO37" s="60"/>
      <c r="DP37" s="60"/>
      <c r="DQ37" s="60"/>
      <c r="DR37" s="60"/>
      <c r="DS37" s="60"/>
      <c r="DT37" s="60"/>
      <c r="DU37" s="60"/>
      <c r="DV37" s="60"/>
      <c r="DW37" s="60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  <c r="EO37" s="60"/>
      <c r="EP37" s="60"/>
      <c r="EQ37" s="60"/>
      <c r="ER37" s="60"/>
      <c r="ES37" s="60"/>
      <c r="ET37" s="60"/>
      <c r="EU37" s="60"/>
      <c r="EV37" s="60"/>
      <c r="EW37" s="60"/>
      <c r="EX37" s="60"/>
      <c r="EY37" s="60"/>
      <c r="EZ37" s="60"/>
      <c r="FA37" s="60"/>
      <c r="FB37" s="60"/>
      <c r="FC37" s="60"/>
      <c r="FD37" s="60"/>
      <c r="FE37" s="60"/>
      <c r="FF37" s="60"/>
      <c r="FG37" s="60"/>
      <c r="FH37" s="60"/>
      <c r="FI37" s="60"/>
      <c r="FJ37" s="60"/>
      <c r="FK37" s="60"/>
      <c r="FL37" s="60"/>
      <c r="FM37" s="60"/>
      <c r="FN37" s="60"/>
      <c r="FO37" s="60"/>
      <c r="FP37" s="60"/>
      <c r="FQ37" s="60"/>
      <c r="FR37" s="60"/>
      <c r="FS37" s="60"/>
      <c r="FT37" s="60"/>
      <c r="FU37" s="60"/>
      <c r="FV37" s="60"/>
      <c r="FW37" s="60"/>
      <c r="FX37" s="60"/>
      <c r="FY37" s="60"/>
      <c r="FZ37" s="60"/>
      <c r="GA37" s="60"/>
      <c r="GB37" s="60"/>
      <c r="GC37" s="60"/>
      <c r="GD37" s="60"/>
      <c r="GE37" s="60"/>
      <c r="GF37" s="60"/>
      <c r="GG37" s="60"/>
      <c r="GH37" s="60"/>
      <c r="GI37" s="60"/>
      <c r="GJ37" s="60"/>
      <c r="GK37" s="60"/>
      <c r="GL37" s="60"/>
      <c r="GM37" s="60"/>
      <c r="GN37" s="60"/>
      <c r="GO37" s="60"/>
      <c r="GP37" s="60"/>
      <c r="GQ37" s="60"/>
      <c r="GR37" s="60"/>
      <c r="GS37" s="60"/>
      <c r="GT37" s="60"/>
      <c r="GU37" s="60"/>
      <c r="GV37" s="60"/>
      <c r="GW37" s="60"/>
      <c r="GX37" s="60"/>
      <c r="GY37" s="60"/>
      <c r="GZ37" s="60"/>
      <c r="HA37" s="60"/>
      <c r="HB37" s="60"/>
      <c r="HC37" s="60"/>
      <c r="HD37" s="60"/>
      <c r="HE37" s="60"/>
      <c r="HF37" s="60"/>
      <c r="HG37" s="60"/>
      <c r="HH37" s="60"/>
      <c r="HI37" s="60"/>
      <c r="HJ37" s="60"/>
      <c r="HK37" s="60"/>
      <c r="HL37" s="60"/>
      <c r="HM37" s="60"/>
      <c r="HN37" s="60"/>
      <c r="HO37" s="60"/>
      <c r="HP37" s="60"/>
      <c r="HQ37" s="60"/>
      <c r="HR37" s="60"/>
      <c r="HS37" s="60"/>
      <c r="HT37" s="60"/>
      <c r="HU37" s="60"/>
      <c r="HV37" s="60"/>
      <c r="HW37" s="60"/>
      <c r="HX37" s="60"/>
      <c r="HY37" s="60"/>
      <c r="HZ37" s="60"/>
      <c r="IA37" s="60"/>
      <c r="IB37" s="60"/>
      <c r="IC37" s="60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</row>
    <row r="38" spans="1:254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/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/>
      <c r="CP38" s="60"/>
      <c r="CQ38" s="60"/>
      <c r="CR38" s="60"/>
      <c r="CS38" s="60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0"/>
      <c r="DE38" s="60"/>
      <c r="DF38" s="60"/>
      <c r="DG38" s="60"/>
      <c r="DH38" s="60"/>
      <c r="DI38" s="60"/>
      <c r="DJ38" s="60"/>
      <c r="DK38" s="60"/>
      <c r="DL38" s="60"/>
      <c r="DM38" s="60"/>
      <c r="DN38" s="60"/>
      <c r="DO38" s="60"/>
      <c r="DP38" s="60"/>
      <c r="DQ38" s="60"/>
      <c r="DR38" s="60"/>
      <c r="DS38" s="60"/>
      <c r="DT38" s="60"/>
      <c r="DU38" s="60"/>
      <c r="DV38" s="60"/>
      <c r="DW38" s="60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  <c r="EO38" s="60"/>
      <c r="EP38" s="60"/>
      <c r="EQ38" s="60"/>
      <c r="ER38" s="60"/>
      <c r="ES38" s="60"/>
      <c r="ET38" s="60"/>
      <c r="EU38" s="60"/>
      <c r="EV38" s="60"/>
      <c r="EW38" s="60"/>
      <c r="EX38" s="60"/>
      <c r="EY38" s="60"/>
      <c r="EZ38" s="60"/>
      <c r="FA38" s="60"/>
      <c r="FB38" s="60"/>
      <c r="FC38" s="60"/>
      <c r="FD38" s="60"/>
      <c r="FE38" s="60"/>
      <c r="FF38" s="60"/>
      <c r="FG38" s="60"/>
      <c r="FH38" s="60"/>
      <c r="FI38" s="60"/>
      <c r="FJ38" s="60"/>
      <c r="FK38" s="60"/>
      <c r="FL38" s="60"/>
      <c r="FM38" s="60"/>
      <c r="FN38" s="60"/>
      <c r="FO38" s="60"/>
      <c r="FP38" s="60"/>
      <c r="FQ38" s="60"/>
      <c r="FR38" s="60"/>
      <c r="FS38" s="60"/>
      <c r="FT38" s="60"/>
      <c r="FU38" s="60"/>
      <c r="FV38" s="60"/>
      <c r="FW38" s="60"/>
      <c r="FX38" s="60"/>
      <c r="FY38" s="60"/>
      <c r="FZ38" s="60"/>
      <c r="GA38" s="60"/>
      <c r="GB38" s="60"/>
      <c r="GC38" s="60"/>
      <c r="GD38" s="60"/>
      <c r="GE38" s="60"/>
      <c r="GF38" s="60"/>
      <c r="GG38" s="60"/>
      <c r="GH38" s="60"/>
      <c r="GI38" s="60"/>
      <c r="GJ38" s="60"/>
      <c r="GK38" s="60"/>
      <c r="GL38" s="60"/>
      <c r="GM38" s="60"/>
      <c r="GN38" s="60"/>
      <c r="GO38" s="60"/>
      <c r="GP38" s="60"/>
      <c r="GQ38" s="60"/>
      <c r="GR38" s="60"/>
      <c r="GS38" s="60"/>
      <c r="GT38" s="60"/>
      <c r="GU38" s="60"/>
      <c r="GV38" s="60"/>
      <c r="GW38" s="60"/>
      <c r="GX38" s="60"/>
      <c r="GY38" s="60"/>
      <c r="GZ38" s="60"/>
      <c r="HA38" s="60"/>
      <c r="HB38" s="60"/>
      <c r="HC38" s="60"/>
      <c r="HD38" s="60"/>
      <c r="HE38" s="60"/>
      <c r="HF38" s="60"/>
      <c r="HG38" s="60"/>
      <c r="HH38" s="60"/>
      <c r="HI38" s="60"/>
      <c r="HJ38" s="60"/>
      <c r="HK38" s="60"/>
      <c r="HL38" s="60"/>
      <c r="HM38" s="60"/>
      <c r="HN38" s="60"/>
      <c r="HO38" s="60"/>
      <c r="HP38" s="60"/>
      <c r="HQ38" s="60"/>
      <c r="HR38" s="60"/>
      <c r="HS38" s="60"/>
      <c r="HT38" s="60"/>
      <c r="HU38" s="60"/>
      <c r="HV38" s="60"/>
      <c r="HW38" s="60"/>
      <c r="HX38" s="60"/>
      <c r="HY38" s="60"/>
      <c r="HZ38" s="60"/>
      <c r="IA38" s="60"/>
      <c r="IB38" s="60"/>
      <c r="IC38" s="60"/>
      <c r="ID38" s="60"/>
      <c r="IE38" s="60"/>
      <c r="IF38" s="60"/>
      <c r="IG38" s="60"/>
      <c r="IH38" s="60"/>
      <c r="II38" s="60"/>
      <c r="IJ38" s="60"/>
      <c r="IK38" s="60"/>
      <c r="IL38" s="60"/>
      <c r="IM38" s="60"/>
      <c r="IN38" s="60"/>
      <c r="IO38" s="60"/>
      <c r="IP38" s="60"/>
      <c r="IQ38" s="60"/>
      <c r="IR38" s="60"/>
      <c r="IS38" s="60"/>
      <c r="IT38" s="60"/>
    </row>
    <row r="39" spans="1:254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  <c r="CT39" s="60"/>
      <c r="CU39" s="60"/>
      <c r="CV39" s="60"/>
      <c r="CW39" s="60"/>
      <c r="CX39" s="60"/>
      <c r="CY39" s="60"/>
      <c r="CZ39" s="60"/>
      <c r="DA39" s="60"/>
      <c r="DB39" s="60"/>
      <c r="DC39" s="60"/>
      <c r="DD39" s="60"/>
      <c r="DE39" s="60"/>
      <c r="DF39" s="60"/>
      <c r="DG39" s="60"/>
      <c r="DH39" s="60"/>
      <c r="DI39" s="60"/>
      <c r="DJ39" s="60"/>
      <c r="DK39" s="60"/>
      <c r="DL39" s="60"/>
      <c r="DM39" s="60"/>
      <c r="DN39" s="60"/>
      <c r="DO39" s="60"/>
      <c r="DP39" s="60"/>
      <c r="DQ39" s="60"/>
      <c r="DR39" s="60"/>
      <c r="DS39" s="60"/>
      <c r="DT39" s="60"/>
      <c r="DU39" s="60"/>
      <c r="DV39" s="60"/>
      <c r="DW39" s="60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  <c r="EO39" s="60"/>
      <c r="EP39" s="60"/>
      <c r="EQ39" s="60"/>
      <c r="ER39" s="60"/>
      <c r="ES39" s="60"/>
      <c r="ET39" s="60"/>
      <c r="EU39" s="60"/>
      <c r="EV39" s="60"/>
      <c r="EW39" s="60"/>
      <c r="EX39" s="60"/>
      <c r="EY39" s="60"/>
      <c r="EZ39" s="60"/>
      <c r="FA39" s="60"/>
      <c r="FB39" s="60"/>
      <c r="FC39" s="60"/>
      <c r="FD39" s="60"/>
      <c r="FE39" s="60"/>
      <c r="FF39" s="60"/>
      <c r="FG39" s="60"/>
      <c r="FH39" s="60"/>
      <c r="FI39" s="60"/>
      <c r="FJ39" s="60"/>
      <c r="FK39" s="60"/>
      <c r="FL39" s="60"/>
      <c r="FM39" s="60"/>
      <c r="FN39" s="60"/>
      <c r="FO39" s="60"/>
      <c r="FP39" s="60"/>
      <c r="FQ39" s="60"/>
      <c r="FR39" s="60"/>
      <c r="FS39" s="60"/>
      <c r="FT39" s="60"/>
      <c r="FU39" s="60"/>
      <c r="FV39" s="60"/>
      <c r="FW39" s="60"/>
      <c r="FX39" s="60"/>
      <c r="FY39" s="60"/>
      <c r="FZ39" s="60"/>
      <c r="GA39" s="60"/>
      <c r="GB39" s="60"/>
      <c r="GC39" s="60"/>
      <c r="GD39" s="60"/>
      <c r="GE39" s="60"/>
      <c r="GF39" s="60"/>
      <c r="GG39" s="60"/>
      <c r="GH39" s="60"/>
      <c r="GI39" s="60"/>
      <c r="GJ39" s="60"/>
      <c r="GK39" s="60"/>
      <c r="GL39" s="60"/>
      <c r="GM39" s="60"/>
      <c r="GN39" s="60"/>
      <c r="GO39" s="60"/>
      <c r="GP39" s="60"/>
      <c r="GQ39" s="60"/>
      <c r="GR39" s="60"/>
      <c r="GS39" s="60"/>
      <c r="GT39" s="60"/>
      <c r="GU39" s="60"/>
      <c r="GV39" s="60"/>
      <c r="GW39" s="60"/>
      <c r="GX39" s="60"/>
      <c r="GY39" s="60"/>
      <c r="GZ39" s="60"/>
      <c r="HA39" s="60"/>
      <c r="HB39" s="60"/>
      <c r="HC39" s="60"/>
      <c r="HD39" s="60"/>
      <c r="HE39" s="60"/>
      <c r="HF39" s="60"/>
      <c r="HG39" s="60"/>
      <c r="HH39" s="60"/>
      <c r="HI39" s="60"/>
      <c r="HJ39" s="60"/>
      <c r="HK39" s="60"/>
      <c r="HL39" s="60"/>
      <c r="HM39" s="60"/>
      <c r="HN39" s="60"/>
      <c r="HO39" s="60"/>
      <c r="HP39" s="60"/>
      <c r="HQ39" s="60"/>
      <c r="HR39" s="60"/>
      <c r="HS39" s="60"/>
      <c r="HT39" s="60"/>
      <c r="HU39" s="60"/>
      <c r="HV39" s="60"/>
      <c r="HW39" s="60"/>
      <c r="HX39" s="60"/>
      <c r="HY39" s="60"/>
      <c r="HZ39" s="60"/>
      <c r="IA39" s="60"/>
      <c r="IB39" s="60"/>
      <c r="IC39" s="60"/>
      <c r="ID39" s="60"/>
      <c r="IE39" s="60"/>
      <c r="IF39" s="60"/>
      <c r="IG39" s="60"/>
      <c r="IH39" s="60"/>
      <c r="II39" s="60"/>
      <c r="IJ39" s="60"/>
      <c r="IK39" s="60"/>
      <c r="IL39" s="60"/>
      <c r="IM39" s="60"/>
      <c r="IN39" s="60"/>
      <c r="IO39" s="60"/>
      <c r="IP39" s="60"/>
      <c r="IQ39" s="60"/>
      <c r="IR39" s="60"/>
      <c r="IS39" s="60"/>
      <c r="IT39" s="60"/>
    </row>
    <row r="40" spans="1:254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0"/>
      <c r="BM40" s="60"/>
      <c r="BN40" s="60"/>
      <c r="BO40" s="60"/>
      <c r="BP40" s="60"/>
      <c r="BQ40" s="60"/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/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/>
      <c r="CP40" s="60"/>
      <c r="CQ40" s="60"/>
      <c r="CR40" s="60"/>
      <c r="CS40" s="60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0"/>
      <c r="DE40" s="60"/>
      <c r="DF40" s="60"/>
      <c r="DG40" s="60"/>
      <c r="DH40" s="60"/>
      <c r="DI40" s="60"/>
      <c r="DJ40" s="60"/>
      <c r="DK40" s="60"/>
      <c r="DL40" s="60"/>
      <c r="DM40" s="60"/>
      <c r="DN40" s="60"/>
      <c r="DO40" s="60"/>
      <c r="DP40" s="60"/>
      <c r="DQ40" s="60"/>
      <c r="DR40" s="60"/>
      <c r="DS40" s="60"/>
      <c r="DT40" s="60"/>
      <c r="DU40" s="60"/>
      <c r="DV40" s="60"/>
      <c r="DW40" s="60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  <c r="EO40" s="60"/>
      <c r="EP40" s="60"/>
      <c r="EQ40" s="60"/>
      <c r="ER40" s="60"/>
      <c r="ES40" s="60"/>
      <c r="ET40" s="60"/>
      <c r="EU40" s="60"/>
      <c r="EV40" s="60"/>
      <c r="EW40" s="60"/>
      <c r="EX40" s="60"/>
      <c r="EY40" s="60"/>
      <c r="EZ40" s="60"/>
      <c r="FA40" s="60"/>
      <c r="FB40" s="60"/>
      <c r="FC40" s="60"/>
      <c r="FD40" s="60"/>
      <c r="FE40" s="60"/>
      <c r="FF40" s="60"/>
      <c r="FG40" s="60"/>
      <c r="FH40" s="60"/>
      <c r="FI40" s="60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0"/>
      <c r="GK40" s="60"/>
      <c r="GL40" s="60"/>
      <c r="GM40" s="60"/>
      <c r="GN40" s="60"/>
      <c r="GO40" s="60"/>
      <c r="GP40" s="60"/>
      <c r="GQ40" s="60"/>
      <c r="GR40" s="60"/>
      <c r="GS40" s="60"/>
      <c r="GT40" s="60"/>
      <c r="GU40" s="60"/>
      <c r="GV40" s="60"/>
      <c r="GW40" s="60"/>
      <c r="GX40" s="60"/>
      <c r="GY40" s="60"/>
      <c r="GZ40" s="60"/>
      <c r="HA40" s="60"/>
      <c r="HB40" s="60"/>
      <c r="HC40" s="60"/>
      <c r="HD40" s="60"/>
      <c r="HE40" s="60"/>
      <c r="HF40" s="60"/>
      <c r="HG40" s="60"/>
      <c r="HH40" s="60"/>
      <c r="HI40" s="60"/>
      <c r="HJ40" s="60"/>
      <c r="HK40" s="60"/>
      <c r="HL40" s="60"/>
      <c r="HM40" s="60"/>
      <c r="HN40" s="60"/>
      <c r="HO40" s="60"/>
      <c r="HP40" s="60"/>
      <c r="HQ40" s="60"/>
      <c r="HR40" s="60"/>
      <c r="HS40" s="60"/>
      <c r="HT40" s="60"/>
      <c r="HU40" s="60"/>
      <c r="HV40" s="60"/>
      <c r="HW40" s="60"/>
      <c r="HX40" s="60"/>
      <c r="HY40" s="60"/>
      <c r="HZ40" s="60"/>
      <c r="IA40" s="60"/>
      <c r="IB40" s="60"/>
      <c r="IC40" s="60"/>
      <c r="ID40" s="60"/>
      <c r="IE40" s="60"/>
      <c r="IF40" s="60"/>
      <c r="IG40" s="60"/>
      <c r="IH40" s="60"/>
      <c r="II40" s="60"/>
      <c r="IJ40" s="60"/>
      <c r="IK40" s="60"/>
      <c r="IL40" s="60"/>
      <c r="IM40" s="60"/>
      <c r="IN40" s="60"/>
      <c r="IO40" s="60"/>
      <c r="IP40" s="60"/>
      <c r="IQ40" s="60"/>
      <c r="IR40" s="60"/>
      <c r="IS40" s="60"/>
      <c r="IT40" s="60"/>
    </row>
    <row r="41" spans="1:254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0"/>
      <c r="BM41" s="60"/>
      <c r="BN41" s="60"/>
      <c r="BO41" s="60"/>
      <c r="BP41" s="60"/>
      <c r="BQ41" s="60"/>
      <c r="BR41" s="60"/>
      <c r="BS41" s="60"/>
      <c r="BT41" s="60"/>
      <c r="BU41" s="60"/>
      <c r="BV41" s="60"/>
      <c r="BW41" s="60"/>
      <c r="BX41" s="60"/>
      <c r="BY41" s="60"/>
      <c r="BZ41" s="60"/>
      <c r="CA41" s="60"/>
      <c r="CB41" s="60"/>
      <c r="CC41" s="60"/>
      <c r="CD41" s="60"/>
      <c r="CE41" s="60"/>
      <c r="CF41" s="60"/>
      <c r="CG41" s="60"/>
      <c r="CH41" s="60"/>
      <c r="CI41" s="60"/>
      <c r="CJ41" s="60"/>
      <c r="CK41" s="60"/>
      <c r="CL41" s="60"/>
      <c r="CM41" s="60"/>
      <c r="CN41" s="60"/>
      <c r="CO41" s="60"/>
      <c r="CP41" s="60"/>
      <c r="CQ41" s="60"/>
      <c r="CR41" s="60"/>
      <c r="CS41" s="60"/>
      <c r="CT41" s="60"/>
      <c r="CU41" s="60"/>
      <c r="CV41" s="60"/>
      <c r="CW41" s="60"/>
      <c r="CX41" s="60"/>
      <c r="CY41" s="60"/>
      <c r="CZ41" s="60"/>
      <c r="DA41" s="60"/>
      <c r="DB41" s="60"/>
      <c r="DC41" s="60"/>
      <c r="DD41" s="60"/>
      <c r="DE41" s="60"/>
      <c r="DF41" s="60"/>
      <c r="DG41" s="60"/>
      <c r="DH41" s="60"/>
      <c r="DI41" s="60"/>
      <c r="DJ41" s="60"/>
      <c r="DK41" s="60"/>
      <c r="DL41" s="60"/>
      <c r="DM41" s="60"/>
      <c r="DN41" s="60"/>
      <c r="DO41" s="60"/>
      <c r="DP41" s="60"/>
      <c r="DQ41" s="60"/>
      <c r="DR41" s="60"/>
      <c r="DS41" s="60"/>
      <c r="DT41" s="60"/>
      <c r="DU41" s="60"/>
      <c r="DV41" s="60"/>
      <c r="DW41" s="60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  <c r="EO41" s="60"/>
      <c r="EP41" s="60"/>
      <c r="EQ41" s="60"/>
      <c r="ER41" s="60"/>
      <c r="ES41" s="60"/>
      <c r="ET41" s="60"/>
      <c r="EU41" s="60"/>
      <c r="EV41" s="60"/>
      <c r="EW41" s="60"/>
      <c r="EX41" s="60"/>
      <c r="EY41" s="60"/>
      <c r="EZ41" s="60"/>
      <c r="FA41" s="60"/>
      <c r="FB41" s="60"/>
      <c r="FC41" s="60"/>
      <c r="FD41" s="60"/>
      <c r="FE41" s="60"/>
      <c r="FF41" s="60"/>
      <c r="FG41" s="60"/>
      <c r="FH41" s="60"/>
      <c r="FI41" s="60"/>
      <c r="FJ41" s="60"/>
      <c r="FK41" s="60"/>
      <c r="FL41" s="60"/>
      <c r="FM41" s="60"/>
      <c r="FN41" s="60"/>
      <c r="FO41" s="60"/>
      <c r="FP41" s="60"/>
      <c r="FQ41" s="60"/>
      <c r="FR41" s="60"/>
      <c r="FS41" s="60"/>
      <c r="FT41" s="60"/>
      <c r="FU41" s="60"/>
      <c r="FV41" s="60"/>
      <c r="FW41" s="60"/>
      <c r="FX41" s="60"/>
      <c r="FY41" s="60"/>
      <c r="FZ41" s="60"/>
      <c r="GA41" s="60"/>
      <c r="GB41" s="60"/>
      <c r="GC41" s="60"/>
      <c r="GD41" s="60"/>
      <c r="GE41" s="60"/>
      <c r="GF41" s="60"/>
      <c r="GG41" s="60"/>
      <c r="GH41" s="60"/>
      <c r="GI41" s="60"/>
      <c r="GJ41" s="60"/>
      <c r="GK41" s="60"/>
      <c r="GL41" s="60"/>
      <c r="GM41" s="60"/>
      <c r="GN41" s="60"/>
      <c r="GO41" s="60"/>
      <c r="GP41" s="60"/>
      <c r="GQ41" s="60"/>
      <c r="GR41" s="60"/>
      <c r="GS41" s="60"/>
      <c r="GT41" s="60"/>
      <c r="GU41" s="60"/>
      <c r="GV41" s="60"/>
      <c r="GW41" s="60"/>
      <c r="GX41" s="60"/>
      <c r="GY41" s="60"/>
      <c r="GZ41" s="60"/>
      <c r="HA41" s="60"/>
      <c r="HB41" s="60"/>
      <c r="HC41" s="60"/>
      <c r="HD41" s="60"/>
      <c r="HE41" s="60"/>
      <c r="HF41" s="60"/>
      <c r="HG41" s="60"/>
      <c r="HH41" s="60"/>
      <c r="HI41" s="60"/>
      <c r="HJ41" s="60"/>
      <c r="HK41" s="60"/>
      <c r="HL41" s="60"/>
      <c r="HM41" s="60"/>
      <c r="HN41" s="60"/>
      <c r="HO41" s="60"/>
      <c r="HP41" s="60"/>
      <c r="HQ41" s="60"/>
      <c r="HR41" s="60"/>
      <c r="HS41" s="60"/>
      <c r="HT41" s="60"/>
      <c r="HU41" s="60"/>
      <c r="HV41" s="60"/>
      <c r="HW41" s="60"/>
      <c r="HX41" s="60"/>
      <c r="HY41" s="60"/>
      <c r="HZ41" s="60"/>
      <c r="IA41" s="60"/>
      <c r="IB41" s="60"/>
      <c r="IC41" s="60"/>
      <c r="ID41" s="60"/>
      <c r="IE41" s="60"/>
      <c r="IF41" s="60"/>
      <c r="IG41" s="60"/>
      <c r="IH41" s="60"/>
      <c r="II41" s="60"/>
      <c r="IJ41" s="60"/>
      <c r="IK41" s="60"/>
      <c r="IL41" s="60"/>
      <c r="IM41" s="60"/>
      <c r="IN41" s="60"/>
      <c r="IO41" s="60"/>
      <c r="IP41" s="60"/>
      <c r="IQ41" s="60"/>
      <c r="IR41" s="60"/>
      <c r="IS41" s="60"/>
      <c r="IT41" s="60"/>
    </row>
    <row r="42" spans="1:254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0"/>
      <c r="DE42" s="60"/>
      <c r="DF42" s="60"/>
      <c r="DG42" s="60"/>
      <c r="DH42" s="60"/>
      <c r="DI42" s="60"/>
      <c r="DJ42" s="60"/>
      <c r="DK42" s="60"/>
      <c r="DL42" s="60"/>
      <c r="DM42" s="60"/>
      <c r="DN42" s="60"/>
      <c r="DO42" s="60"/>
      <c r="DP42" s="60"/>
      <c r="DQ42" s="60"/>
      <c r="DR42" s="60"/>
      <c r="DS42" s="60"/>
      <c r="DT42" s="60"/>
      <c r="DU42" s="60"/>
      <c r="DV42" s="60"/>
      <c r="DW42" s="60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  <c r="EO42" s="60"/>
      <c r="EP42" s="60"/>
      <c r="EQ42" s="60"/>
      <c r="ER42" s="60"/>
      <c r="ES42" s="60"/>
      <c r="ET42" s="60"/>
      <c r="EU42" s="60"/>
      <c r="EV42" s="60"/>
      <c r="EW42" s="60"/>
      <c r="EX42" s="60"/>
      <c r="EY42" s="60"/>
      <c r="EZ42" s="60"/>
      <c r="FA42" s="60"/>
      <c r="FB42" s="60"/>
      <c r="FC42" s="60"/>
      <c r="FD42" s="60"/>
      <c r="FE42" s="60"/>
      <c r="FF42" s="60"/>
      <c r="FG42" s="60"/>
      <c r="FH42" s="60"/>
      <c r="FI42" s="60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0"/>
      <c r="GK42" s="60"/>
      <c r="GL42" s="60"/>
      <c r="GM42" s="60"/>
      <c r="GN42" s="60"/>
      <c r="GO42" s="60"/>
      <c r="GP42" s="60"/>
      <c r="GQ42" s="60"/>
      <c r="GR42" s="60"/>
      <c r="GS42" s="60"/>
      <c r="GT42" s="60"/>
      <c r="GU42" s="60"/>
      <c r="GV42" s="60"/>
      <c r="GW42" s="60"/>
      <c r="GX42" s="60"/>
      <c r="GY42" s="60"/>
      <c r="GZ42" s="60"/>
      <c r="HA42" s="60"/>
      <c r="HB42" s="60"/>
      <c r="HC42" s="60"/>
      <c r="HD42" s="60"/>
      <c r="HE42" s="60"/>
      <c r="HF42" s="60"/>
      <c r="HG42" s="60"/>
      <c r="HH42" s="60"/>
      <c r="HI42" s="60"/>
      <c r="HJ42" s="60"/>
      <c r="HK42" s="60"/>
      <c r="HL42" s="60"/>
      <c r="HM42" s="60"/>
      <c r="HN42" s="60"/>
      <c r="HO42" s="60"/>
      <c r="HP42" s="60"/>
      <c r="HQ42" s="60"/>
      <c r="HR42" s="60"/>
      <c r="HS42" s="60"/>
      <c r="HT42" s="60"/>
      <c r="HU42" s="60"/>
      <c r="HV42" s="60"/>
      <c r="HW42" s="60"/>
      <c r="HX42" s="60"/>
      <c r="HY42" s="60"/>
      <c r="HZ42" s="60"/>
      <c r="IA42" s="60"/>
      <c r="IB42" s="60"/>
      <c r="IC42" s="60"/>
      <c r="ID42" s="60"/>
      <c r="IE42" s="60"/>
      <c r="IF42" s="60"/>
      <c r="IG42" s="60"/>
      <c r="IH42" s="60"/>
      <c r="II42" s="60"/>
      <c r="IJ42" s="60"/>
      <c r="IK42" s="60"/>
      <c r="IL42" s="60"/>
      <c r="IM42" s="60"/>
      <c r="IN42" s="60"/>
      <c r="IO42" s="60"/>
      <c r="IP42" s="60"/>
      <c r="IQ42" s="60"/>
      <c r="IR42" s="60"/>
      <c r="IS42" s="60"/>
      <c r="IT42" s="60"/>
    </row>
    <row r="43" spans="1:254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0"/>
      <c r="BM43" s="60"/>
      <c r="BN43" s="60"/>
      <c r="BO43" s="60"/>
      <c r="BP43" s="60"/>
      <c r="BQ43" s="60"/>
      <c r="BR43" s="60"/>
      <c r="BS43" s="60"/>
      <c r="BT43" s="60"/>
      <c r="BU43" s="60"/>
      <c r="BV43" s="60"/>
      <c r="BW43" s="60"/>
      <c r="BX43" s="60"/>
      <c r="BY43" s="60"/>
      <c r="BZ43" s="60"/>
      <c r="CA43" s="60"/>
      <c r="CB43" s="60"/>
      <c r="CC43" s="60"/>
      <c r="CD43" s="60"/>
      <c r="CE43" s="60"/>
      <c r="CF43" s="60"/>
      <c r="CG43" s="60"/>
      <c r="CH43" s="60"/>
      <c r="CI43" s="60"/>
      <c r="CJ43" s="60"/>
      <c r="CK43" s="60"/>
      <c r="CL43" s="60"/>
      <c r="CM43" s="60"/>
      <c r="CN43" s="60"/>
      <c r="CO43" s="60"/>
      <c r="CP43" s="60"/>
      <c r="CQ43" s="60"/>
      <c r="CR43" s="60"/>
      <c r="CS43" s="60"/>
      <c r="CT43" s="60"/>
      <c r="CU43" s="60"/>
      <c r="CV43" s="60"/>
      <c r="CW43" s="60"/>
      <c r="CX43" s="60"/>
      <c r="CY43" s="60"/>
      <c r="CZ43" s="60"/>
      <c r="DA43" s="60"/>
      <c r="DB43" s="60"/>
      <c r="DC43" s="60"/>
      <c r="DD43" s="60"/>
      <c r="DE43" s="60"/>
      <c r="DF43" s="60"/>
      <c r="DG43" s="60"/>
      <c r="DH43" s="60"/>
      <c r="DI43" s="60"/>
      <c r="DJ43" s="60"/>
      <c r="DK43" s="60"/>
      <c r="DL43" s="60"/>
      <c r="DM43" s="60"/>
      <c r="DN43" s="60"/>
      <c r="DO43" s="60"/>
      <c r="DP43" s="60"/>
      <c r="DQ43" s="60"/>
      <c r="DR43" s="60"/>
      <c r="DS43" s="60"/>
      <c r="DT43" s="60"/>
      <c r="DU43" s="60"/>
      <c r="DV43" s="60"/>
      <c r="DW43" s="60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  <c r="EO43" s="60"/>
      <c r="EP43" s="60"/>
      <c r="EQ43" s="60"/>
      <c r="ER43" s="60"/>
      <c r="ES43" s="60"/>
      <c r="ET43" s="60"/>
      <c r="EU43" s="60"/>
      <c r="EV43" s="60"/>
      <c r="EW43" s="60"/>
      <c r="EX43" s="60"/>
      <c r="EY43" s="60"/>
      <c r="EZ43" s="60"/>
      <c r="FA43" s="60"/>
      <c r="FB43" s="60"/>
      <c r="FC43" s="60"/>
      <c r="FD43" s="60"/>
      <c r="FE43" s="60"/>
      <c r="FF43" s="60"/>
      <c r="FG43" s="60"/>
      <c r="FH43" s="60"/>
      <c r="FI43" s="60"/>
      <c r="FJ43" s="60"/>
      <c r="FK43" s="60"/>
      <c r="FL43" s="60"/>
      <c r="FM43" s="60"/>
      <c r="FN43" s="60"/>
      <c r="FO43" s="60"/>
      <c r="FP43" s="60"/>
      <c r="FQ43" s="60"/>
      <c r="FR43" s="60"/>
      <c r="FS43" s="60"/>
      <c r="FT43" s="60"/>
      <c r="FU43" s="60"/>
      <c r="FV43" s="60"/>
      <c r="FW43" s="60"/>
      <c r="FX43" s="60"/>
      <c r="FY43" s="60"/>
      <c r="FZ43" s="60"/>
      <c r="GA43" s="60"/>
      <c r="GB43" s="60"/>
      <c r="GC43" s="60"/>
      <c r="GD43" s="60"/>
      <c r="GE43" s="60"/>
      <c r="GF43" s="60"/>
      <c r="GG43" s="60"/>
      <c r="GH43" s="60"/>
      <c r="GI43" s="60"/>
      <c r="GJ43" s="60"/>
      <c r="GK43" s="60"/>
      <c r="GL43" s="60"/>
      <c r="GM43" s="60"/>
      <c r="GN43" s="60"/>
      <c r="GO43" s="60"/>
      <c r="GP43" s="60"/>
      <c r="GQ43" s="60"/>
      <c r="GR43" s="60"/>
      <c r="GS43" s="60"/>
      <c r="GT43" s="60"/>
      <c r="GU43" s="60"/>
      <c r="GV43" s="60"/>
      <c r="GW43" s="60"/>
      <c r="GX43" s="60"/>
      <c r="GY43" s="60"/>
      <c r="GZ43" s="60"/>
      <c r="HA43" s="60"/>
      <c r="HB43" s="60"/>
      <c r="HC43" s="60"/>
      <c r="HD43" s="60"/>
      <c r="HE43" s="60"/>
      <c r="HF43" s="60"/>
      <c r="HG43" s="60"/>
      <c r="HH43" s="60"/>
      <c r="HI43" s="60"/>
      <c r="HJ43" s="60"/>
      <c r="HK43" s="60"/>
      <c r="HL43" s="60"/>
      <c r="HM43" s="60"/>
      <c r="HN43" s="60"/>
      <c r="HO43" s="60"/>
      <c r="HP43" s="60"/>
      <c r="HQ43" s="60"/>
      <c r="HR43" s="60"/>
      <c r="HS43" s="60"/>
      <c r="HT43" s="60"/>
      <c r="HU43" s="60"/>
      <c r="HV43" s="60"/>
      <c r="HW43" s="60"/>
      <c r="HX43" s="60"/>
      <c r="HY43" s="60"/>
      <c r="HZ43" s="60"/>
      <c r="IA43" s="60"/>
      <c r="IB43" s="60"/>
      <c r="IC43" s="60"/>
      <c r="ID43" s="60"/>
      <c r="IE43" s="60"/>
      <c r="IF43" s="60"/>
      <c r="IG43" s="60"/>
      <c r="IH43" s="60"/>
      <c r="II43" s="60"/>
      <c r="IJ43" s="60"/>
      <c r="IK43" s="60"/>
      <c r="IL43" s="60"/>
      <c r="IM43" s="60"/>
      <c r="IN43" s="60"/>
      <c r="IO43" s="60"/>
      <c r="IP43" s="60"/>
      <c r="IQ43" s="60"/>
      <c r="IR43" s="60"/>
      <c r="IS43" s="60"/>
      <c r="IT43" s="60"/>
    </row>
    <row r="44" spans="1:254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0"/>
      <c r="BM44" s="60"/>
      <c r="BN44" s="60"/>
      <c r="BO44" s="60"/>
      <c r="BP44" s="60"/>
      <c r="BQ44" s="60"/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/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/>
      <c r="CP44" s="60"/>
      <c r="CQ44" s="60"/>
      <c r="CR44" s="60"/>
      <c r="CS44" s="60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0"/>
      <c r="DE44" s="60"/>
      <c r="DF44" s="60"/>
      <c r="DG44" s="60"/>
      <c r="DH44" s="60"/>
      <c r="DI44" s="60"/>
      <c r="DJ44" s="60"/>
      <c r="DK44" s="60"/>
      <c r="DL44" s="60"/>
      <c r="DM44" s="60"/>
      <c r="DN44" s="60"/>
      <c r="DO44" s="60"/>
      <c r="DP44" s="60"/>
      <c r="DQ44" s="60"/>
      <c r="DR44" s="60"/>
      <c r="DS44" s="60"/>
      <c r="DT44" s="60"/>
      <c r="DU44" s="60"/>
      <c r="DV44" s="60"/>
      <c r="DW44" s="60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  <c r="EO44" s="60"/>
      <c r="EP44" s="60"/>
      <c r="EQ44" s="60"/>
      <c r="ER44" s="60"/>
      <c r="ES44" s="60"/>
      <c r="ET44" s="60"/>
      <c r="EU44" s="60"/>
      <c r="EV44" s="60"/>
      <c r="EW44" s="60"/>
      <c r="EX44" s="60"/>
      <c r="EY44" s="60"/>
      <c r="EZ44" s="60"/>
      <c r="FA44" s="60"/>
      <c r="FB44" s="60"/>
      <c r="FC44" s="60"/>
      <c r="FD44" s="60"/>
      <c r="FE44" s="60"/>
      <c r="FF44" s="60"/>
      <c r="FG44" s="60"/>
      <c r="FH44" s="60"/>
      <c r="FI44" s="60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0"/>
      <c r="GK44" s="60"/>
      <c r="GL44" s="60"/>
      <c r="GM44" s="60"/>
      <c r="GN44" s="60"/>
      <c r="GO44" s="60"/>
      <c r="GP44" s="60"/>
      <c r="GQ44" s="60"/>
      <c r="GR44" s="60"/>
      <c r="GS44" s="60"/>
      <c r="GT44" s="60"/>
      <c r="GU44" s="60"/>
      <c r="GV44" s="60"/>
      <c r="GW44" s="60"/>
      <c r="GX44" s="60"/>
      <c r="GY44" s="60"/>
      <c r="GZ44" s="60"/>
      <c r="HA44" s="60"/>
      <c r="HB44" s="60"/>
      <c r="HC44" s="60"/>
      <c r="HD44" s="60"/>
      <c r="HE44" s="60"/>
      <c r="HF44" s="60"/>
      <c r="HG44" s="60"/>
      <c r="HH44" s="60"/>
      <c r="HI44" s="60"/>
      <c r="HJ44" s="60"/>
      <c r="HK44" s="60"/>
      <c r="HL44" s="60"/>
      <c r="HM44" s="60"/>
      <c r="HN44" s="60"/>
      <c r="HO44" s="60"/>
      <c r="HP44" s="60"/>
      <c r="HQ44" s="60"/>
      <c r="HR44" s="60"/>
      <c r="HS44" s="60"/>
      <c r="HT44" s="60"/>
      <c r="HU44" s="60"/>
      <c r="HV44" s="60"/>
      <c r="HW44" s="60"/>
      <c r="HX44" s="60"/>
      <c r="HY44" s="60"/>
      <c r="HZ44" s="60"/>
      <c r="IA44" s="60"/>
      <c r="IB44" s="60"/>
      <c r="IC44" s="60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</row>
    <row r="45" spans="1:254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  <c r="CT45" s="60"/>
      <c r="CU45" s="60"/>
      <c r="CV45" s="60"/>
      <c r="CW45" s="60"/>
      <c r="CX45" s="60"/>
      <c r="CY45" s="60"/>
      <c r="CZ45" s="60"/>
      <c r="DA45" s="60"/>
      <c r="DB45" s="60"/>
      <c r="DC45" s="60"/>
      <c r="DD45" s="60"/>
      <c r="DE45" s="60"/>
      <c r="DF45" s="60"/>
      <c r="DG45" s="60"/>
      <c r="DH45" s="60"/>
      <c r="DI45" s="60"/>
      <c r="DJ45" s="60"/>
      <c r="DK45" s="60"/>
      <c r="DL45" s="60"/>
      <c r="DM45" s="60"/>
      <c r="DN45" s="60"/>
      <c r="DO45" s="60"/>
      <c r="DP45" s="60"/>
      <c r="DQ45" s="60"/>
      <c r="DR45" s="60"/>
      <c r="DS45" s="60"/>
      <c r="DT45" s="60"/>
      <c r="DU45" s="60"/>
      <c r="DV45" s="60"/>
      <c r="DW45" s="60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  <c r="EO45" s="60"/>
      <c r="EP45" s="60"/>
      <c r="EQ45" s="60"/>
      <c r="ER45" s="60"/>
      <c r="ES45" s="60"/>
      <c r="ET45" s="60"/>
      <c r="EU45" s="60"/>
      <c r="EV45" s="60"/>
      <c r="EW45" s="60"/>
      <c r="EX45" s="60"/>
      <c r="EY45" s="60"/>
      <c r="EZ45" s="60"/>
      <c r="FA45" s="60"/>
      <c r="FB45" s="60"/>
      <c r="FC45" s="60"/>
      <c r="FD45" s="60"/>
      <c r="FE45" s="60"/>
      <c r="FF45" s="60"/>
      <c r="FG45" s="60"/>
      <c r="FH45" s="60"/>
      <c r="FI45" s="60"/>
      <c r="FJ45" s="60"/>
      <c r="FK45" s="60"/>
      <c r="FL45" s="60"/>
      <c r="FM45" s="60"/>
      <c r="FN45" s="60"/>
      <c r="FO45" s="60"/>
      <c r="FP45" s="60"/>
      <c r="FQ45" s="60"/>
      <c r="FR45" s="60"/>
      <c r="FS45" s="60"/>
      <c r="FT45" s="60"/>
      <c r="FU45" s="60"/>
      <c r="FV45" s="60"/>
      <c r="FW45" s="60"/>
      <c r="FX45" s="60"/>
      <c r="FY45" s="60"/>
      <c r="FZ45" s="60"/>
      <c r="GA45" s="60"/>
      <c r="GB45" s="60"/>
      <c r="GC45" s="60"/>
      <c r="GD45" s="60"/>
      <c r="GE45" s="60"/>
      <c r="GF45" s="60"/>
      <c r="GG45" s="60"/>
      <c r="GH45" s="60"/>
      <c r="GI45" s="60"/>
      <c r="GJ45" s="60"/>
      <c r="GK45" s="60"/>
      <c r="GL45" s="60"/>
      <c r="GM45" s="60"/>
      <c r="GN45" s="60"/>
      <c r="GO45" s="60"/>
      <c r="GP45" s="60"/>
      <c r="GQ45" s="60"/>
      <c r="GR45" s="60"/>
      <c r="GS45" s="60"/>
      <c r="GT45" s="60"/>
      <c r="GU45" s="60"/>
      <c r="GV45" s="60"/>
      <c r="GW45" s="60"/>
      <c r="GX45" s="60"/>
      <c r="GY45" s="60"/>
      <c r="GZ45" s="60"/>
      <c r="HA45" s="60"/>
      <c r="HB45" s="60"/>
      <c r="HC45" s="60"/>
      <c r="HD45" s="60"/>
      <c r="HE45" s="60"/>
      <c r="HF45" s="60"/>
      <c r="HG45" s="60"/>
      <c r="HH45" s="60"/>
      <c r="HI45" s="60"/>
      <c r="HJ45" s="60"/>
      <c r="HK45" s="60"/>
      <c r="HL45" s="60"/>
      <c r="HM45" s="60"/>
      <c r="HN45" s="60"/>
      <c r="HO45" s="60"/>
      <c r="HP45" s="60"/>
      <c r="HQ45" s="60"/>
      <c r="HR45" s="60"/>
      <c r="HS45" s="60"/>
      <c r="HT45" s="60"/>
      <c r="HU45" s="60"/>
      <c r="HV45" s="60"/>
      <c r="HW45" s="60"/>
      <c r="HX45" s="60"/>
      <c r="HY45" s="60"/>
      <c r="HZ45" s="60"/>
      <c r="IA45" s="60"/>
      <c r="IB45" s="60"/>
      <c r="IC45" s="60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</row>
    <row r="46" spans="1:254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/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/>
      <c r="CP46" s="60"/>
      <c r="CQ46" s="60"/>
      <c r="CR46" s="60"/>
      <c r="CS46" s="60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0"/>
      <c r="DE46" s="60"/>
      <c r="DF46" s="60"/>
      <c r="DG46" s="60"/>
      <c r="DH46" s="60"/>
      <c r="DI46" s="60"/>
      <c r="DJ46" s="60"/>
      <c r="DK46" s="60"/>
      <c r="DL46" s="60"/>
      <c r="DM46" s="60"/>
      <c r="DN46" s="60"/>
      <c r="DO46" s="60"/>
      <c r="DP46" s="60"/>
      <c r="DQ46" s="60"/>
      <c r="DR46" s="60"/>
      <c r="DS46" s="60"/>
      <c r="DT46" s="60"/>
      <c r="DU46" s="60"/>
      <c r="DV46" s="60"/>
      <c r="DW46" s="60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  <c r="EO46" s="60"/>
      <c r="EP46" s="60"/>
      <c r="EQ46" s="60"/>
      <c r="ER46" s="60"/>
      <c r="ES46" s="60"/>
      <c r="ET46" s="60"/>
      <c r="EU46" s="60"/>
      <c r="EV46" s="60"/>
      <c r="EW46" s="60"/>
      <c r="EX46" s="60"/>
      <c r="EY46" s="60"/>
      <c r="EZ46" s="60"/>
      <c r="FA46" s="60"/>
      <c r="FB46" s="60"/>
      <c r="FC46" s="60"/>
      <c r="FD46" s="60"/>
      <c r="FE46" s="60"/>
      <c r="FF46" s="60"/>
      <c r="FG46" s="60"/>
      <c r="FH46" s="60"/>
      <c r="FI46" s="60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0"/>
      <c r="GK46" s="60"/>
      <c r="GL46" s="60"/>
      <c r="GM46" s="60"/>
      <c r="GN46" s="60"/>
      <c r="GO46" s="60"/>
      <c r="GP46" s="60"/>
      <c r="GQ46" s="60"/>
      <c r="GR46" s="60"/>
      <c r="GS46" s="60"/>
      <c r="GT46" s="60"/>
      <c r="GU46" s="60"/>
      <c r="GV46" s="60"/>
      <c r="GW46" s="60"/>
      <c r="GX46" s="60"/>
      <c r="GY46" s="60"/>
      <c r="GZ46" s="60"/>
      <c r="HA46" s="60"/>
      <c r="HB46" s="60"/>
      <c r="HC46" s="60"/>
      <c r="HD46" s="60"/>
      <c r="HE46" s="60"/>
      <c r="HF46" s="60"/>
      <c r="HG46" s="60"/>
      <c r="HH46" s="60"/>
      <c r="HI46" s="60"/>
      <c r="HJ46" s="60"/>
      <c r="HK46" s="60"/>
      <c r="HL46" s="60"/>
      <c r="HM46" s="60"/>
      <c r="HN46" s="60"/>
      <c r="HO46" s="60"/>
      <c r="HP46" s="60"/>
      <c r="HQ46" s="60"/>
      <c r="HR46" s="60"/>
      <c r="HS46" s="60"/>
      <c r="HT46" s="60"/>
      <c r="HU46" s="60"/>
      <c r="HV46" s="60"/>
      <c r="HW46" s="60"/>
      <c r="HX46" s="60"/>
      <c r="HY46" s="60"/>
      <c r="HZ46" s="60"/>
      <c r="IA46" s="60"/>
      <c r="IB46" s="60"/>
      <c r="IC46" s="60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</row>
    <row r="47" spans="1:254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  <c r="BT47" s="60"/>
      <c r="BU47" s="60"/>
      <c r="BV47" s="60"/>
      <c r="BW47" s="60"/>
      <c r="BX47" s="60"/>
      <c r="BY47" s="60"/>
      <c r="BZ47" s="60"/>
      <c r="CA47" s="60"/>
      <c r="CB47" s="60"/>
      <c r="CC47" s="60"/>
      <c r="CD47" s="60"/>
      <c r="CE47" s="60"/>
      <c r="CF47" s="60"/>
      <c r="CG47" s="60"/>
      <c r="CH47" s="60"/>
      <c r="CI47" s="60"/>
      <c r="CJ47" s="60"/>
      <c r="CK47" s="60"/>
      <c r="CL47" s="60"/>
      <c r="CM47" s="60"/>
      <c r="CN47" s="60"/>
      <c r="CO47" s="60"/>
      <c r="CP47" s="60"/>
      <c r="CQ47" s="60"/>
      <c r="CR47" s="60"/>
      <c r="CS47" s="60"/>
      <c r="CT47" s="60"/>
      <c r="CU47" s="60"/>
      <c r="CV47" s="60"/>
      <c r="CW47" s="60"/>
      <c r="CX47" s="60"/>
      <c r="CY47" s="60"/>
      <c r="CZ47" s="60"/>
      <c r="DA47" s="60"/>
      <c r="DB47" s="60"/>
      <c r="DC47" s="60"/>
      <c r="DD47" s="60"/>
      <c r="DE47" s="60"/>
      <c r="DF47" s="60"/>
      <c r="DG47" s="60"/>
      <c r="DH47" s="60"/>
      <c r="DI47" s="60"/>
      <c r="DJ47" s="60"/>
      <c r="DK47" s="60"/>
      <c r="DL47" s="60"/>
      <c r="DM47" s="60"/>
      <c r="DN47" s="60"/>
      <c r="DO47" s="60"/>
      <c r="DP47" s="60"/>
      <c r="DQ47" s="60"/>
      <c r="DR47" s="60"/>
      <c r="DS47" s="60"/>
      <c r="DT47" s="60"/>
      <c r="DU47" s="60"/>
      <c r="DV47" s="60"/>
      <c r="DW47" s="60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  <c r="EO47" s="60"/>
      <c r="EP47" s="60"/>
      <c r="EQ47" s="60"/>
      <c r="ER47" s="60"/>
      <c r="ES47" s="60"/>
      <c r="ET47" s="60"/>
      <c r="EU47" s="60"/>
      <c r="EV47" s="60"/>
      <c r="EW47" s="60"/>
      <c r="EX47" s="60"/>
      <c r="EY47" s="60"/>
      <c r="EZ47" s="60"/>
      <c r="FA47" s="60"/>
      <c r="FB47" s="60"/>
      <c r="FC47" s="60"/>
      <c r="FD47" s="60"/>
      <c r="FE47" s="60"/>
      <c r="FF47" s="60"/>
      <c r="FG47" s="60"/>
      <c r="FH47" s="60"/>
      <c r="FI47" s="60"/>
      <c r="FJ47" s="60"/>
      <c r="FK47" s="60"/>
      <c r="FL47" s="60"/>
      <c r="FM47" s="60"/>
      <c r="FN47" s="60"/>
      <c r="FO47" s="60"/>
      <c r="FP47" s="60"/>
      <c r="FQ47" s="60"/>
      <c r="FR47" s="60"/>
      <c r="FS47" s="60"/>
      <c r="FT47" s="60"/>
      <c r="FU47" s="60"/>
      <c r="FV47" s="60"/>
      <c r="FW47" s="60"/>
      <c r="FX47" s="60"/>
      <c r="FY47" s="60"/>
      <c r="FZ47" s="60"/>
      <c r="GA47" s="60"/>
      <c r="GB47" s="60"/>
      <c r="GC47" s="60"/>
      <c r="GD47" s="60"/>
      <c r="GE47" s="60"/>
      <c r="GF47" s="60"/>
      <c r="GG47" s="60"/>
      <c r="GH47" s="60"/>
      <c r="GI47" s="60"/>
      <c r="GJ47" s="60"/>
      <c r="GK47" s="60"/>
      <c r="GL47" s="60"/>
      <c r="GM47" s="60"/>
      <c r="GN47" s="60"/>
      <c r="GO47" s="60"/>
      <c r="GP47" s="60"/>
      <c r="GQ47" s="60"/>
      <c r="GR47" s="60"/>
      <c r="GS47" s="60"/>
      <c r="GT47" s="60"/>
      <c r="GU47" s="60"/>
      <c r="GV47" s="60"/>
      <c r="GW47" s="60"/>
      <c r="GX47" s="60"/>
      <c r="GY47" s="60"/>
      <c r="GZ47" s="60"/>
      <c r="HA47" s="60"/>
      <c r="HB47" s="60"/>
      <c r="HC47" s="60"/>
      <c r="HD47" s="60"/>
      <c r="HE47" s="60"/>
      <c r="HF47" s="60"/>
      <c r="HG47" s="60"/>
      <c r="HH47" s="60"/>
      <c r="HI47" s="60"/>
      <c r="HJ47" s="60"/>
      <c r="HK47" s="60"/>
      <c r="HL47" s="60"/>
      <c r="HM47" s="60"/>
      <c r="HN47" s="60"/>
      <c r="HO47" s="60"/>
      <c r="HP47" s="60"/>
      <c r="HQ47" s="60"/>
      <c r="HR47" s="60"/>
      <c r="HS47" s="60"/>
      <c r="HT47" s="60"/>
      <c r="HU47" s="60"/>
      <c r="HV47" s="60"/>
      <c r="HW47" s="60"/>
      <c r="HX47" s="60"/>
      <c r="HY47" s="60"/>
      <c r="HZ47" s="60"/>
      <c r="IA47" s="60"/>
      <c r="IB47" s="60"/>
      <c r="IC47" s="60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</row>
    <row r="48" spans="1:254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60"/>
      <c r="BN48" s="60"/>
      <c r="BO48" s="60"/>
      <c r="BP48" s="60"/>
      <c r="BQ48" s="60"/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/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/>
      <c r="CP48" s="60"/>
      <c r="CQ48" s="60"/>
      <c r="CR48" s="60"/>
      <c r="CS48" s="60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0"/>
      <c r="DE48" s="60"/>
      <c r="DF48" s="60"/>
      <c r="DG48" s="60"/>
      <c r="DH48" s="60"/>
      <c r="DI48" s="60"/>
      <c r="DJ48" s="60"/>
      <c r="DK48" s="60"/>
      <c r="DL48" s="60"/>
      <c r="DM48" s="60"/>
      <c r="DN48" s="60"/>
      <c r="DO48" s="60"/>
      <c r="DP48" s="60"/>
      <c r="DQ48" s="60"/>
      <c r="DR48" s="60"/>
      <c r="DS48" s="60"/>
      <c r="DT48" s="60"/>
      <c r="DU48" s="60"/>
      <c r="DV48" s="60"/>
      <c r="DW48" s="60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  <c r="EO48" s="60"/>
      <c r="EP48" s="60"/>
      <c r="EQ48" s="60"/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  <c r="FC48" s="60"/>
      <c r="FD48" s="60"/>
      <c r="FE48" s="60"/>
      <c r="FF48" s="60"/>
      <c r="FG48" s="60"/>
      <c r="FH48" s="60"/>
      <c r="FI48" s="60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0"/>
      <c r="GK48" s="60"/>
      <c r="GL48" s="60"/>
      <c r="GM48" s="60"/>
      <c r="GN48" s="60"/>
      <c r="GO48" s="60"/>
      <c r="GP48" s="60"/>
      <c r="GQ48" s="60"/>
      <c r="GR48" s="60"/>
      <c r="GS48" s="60"/>
      <c r="GT48" s="60"/>
      <c r="GU48" s="60"/>
      <c r="GV48" s="60"/>
      <c r="GW48" s="60"/>
      <c r="GX48" s="60"/>
      <c r="GY48" s="60"/>
      <c r="GZ48" s="60"/>
      <c r="HA48" s="60"/>
      <c r="HB48" s="60"/>
      <c r="HC48" s="60"/>
      <c r="HD48" s="60"/>
      <c r="HE48" s="60"/>
      <c r="HF48" s="60"/>
      <c r="HG48" s="60"/>
      <c r="HH48" s="60"/>
      <c r="HI48" s="60"/>
      <c r="HJ48" s="60"/>
      <c r="HK48" s="60"/>
      <c r="HL48" s="60"/>
      <c r="HM48" s="60"/>
      <c r="HN48" s="60"/>
      <c r="HO48" s="60"/>
      <c r="HP48" s="60"/>
      <c r="HQ48" s="60"/>
      <c r="HR48" s="60"/>
      <c r="HS48" s="60"/>
      <c r="HT48" s="60"/>
      <c r="HU48" s="60"/>
      <c r="HV48" s="60"/>
      <c r="HW48" s="60"/>
      <c r="HX48" s="60"/>
      <c r="HY48" s="60"/>
      <c r="HZ48" s="60"/>
      <c r="IA48" s="60"/>
      <c r="IB48" s="60"/>
      <c r="IC48" s="60"/>
      <c r="ID48" s="60"/>
      <c r="IE48" s="60"/>
      <c r="IF48" s="60"/>
      <c r="IG48" s="60"/>
      <c r="IH48" s="60"/>
      <c r="II48" s="60"/>
      <c r="IJ48" s="60"/>
      <c r="IK48" s="60"/>
      <c r="IL48" s="60"/>
      <c r="IM48" s="60"/>
      <c r="IN48" s="60"/>
      <c r="IO48" s="60"/>
      <c r="IP48" s="60"/>
      <c r="IQ48" s="60"/>
      <c r="IR48" s="60"/>
      <c r="IS48" s="60"/>
      <c r="IT48" s="60"/>
    </row>
    <row r="49" spans="1:254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  <c r="AQ49" s="60"/>
      <c r="AR49" s="60"/>
      <c r="AS49" s="60"/>
      <c r="AT49" s="60"/>
      <c r="AU49" s="60"/>
      <c r="AV49" s="60"/>
      <c r="AW49" s="60"/>
      <c r="AX49" s="60"/>
      <c r="AY49" s="60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60"/>
      <c r="BQ49" s="60"/>
      <c r="BR49" s="60"/>
      <c r="BS49" s="60"/>
      <c r="BT49" s="60"/>
      <c r="BU49" s="60"/>
      <c r="BV49" s="60"/>
      <c r="BW49" s="60"/>
      <c r="BX49" s="60"/>
      <c r="BY49" s="60"/>
      <c r="BZ49" s="60"/>
      <c r="CA49" s="60"/>
      <c r="CB49" s="60"/>
      <c r="CC49" s="60"/>
      <c r="CD49" s="60"/>
      <c r="CE49" s="60"/>
      <c r="CF49" s="60"/>
      <c r="CG49" s="60"/>
      <c r="CH49" s="60"/>
      <c r="CI49" s="60"/>
      <c r="CJ49" s="60"/>
      <c r="CK49" s="60"/>
      <c r="CL49" s="60"/>
      <c r="CM49" s="60"/>
      <c r="CN49" s="60"/>
      <c r="CO49" s="60"/>
      <c r="CP49" s="60"/>
      <c r="CQ49" s="60"/>
      <c r="CR49" s="60"/>
      <c r="CS49" s="60"/>
      <c r="CT49" s="60"/>
      <c r="CU49" s="60"/>
      <c r="CV49" s="60"/>
      <c r="CW49" s="60"/>
      <c r="CX49" s="60"/>
      <c r="CY49" s="60"/>
      <c r="CZ49" s="60"/>
      <c r="DA49" s="60"/>
      <c r="DB49" s="60"/>
      <c r="DC49" s="60"/>
      <c r="DD49" s="60"/>
      <c r="DE49" s="60"/>
      <c r="DF49" s="60"/>
      <c r="DG49" s="60"/>
      <c r="DH49" s="60"/>
      <c r="DI49" s="60"/>
      <c r="DJ49" s="60"/>
      <c r="DK49" s="60"/>
      <c r="DL49" s="60"/>
      <c r="DM49" s="60"/>
      <c r="DN49" s="60"/>
      <c r="DO49" s="60"/>
      <c r="DP49" s="60"/>
      <c r="DQ49" s="60"/>
      <c r="DR49" s="60"/>
      <c r="DS49" s="60"/>
      <c r="DT49" s="60"/>
      <c r="DU49" s="60"/>
      <c r="DV49" s="60"/>
      <c r="DW49" s="60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  <c r="EO49" s="60"/>
      <c r="EP49" s="60"/>
      <c r="EQ49" s="60"/>
      <c r="ER49" s="60"/>
      <c r="ES49" s="60"/>
      <c r="ET49" s="60"/>
      <c r="EU49" s="60"/>
      <c r="EV49" s="60"/>
      <c r="EW49" s="60"/>
      <c r="EX49" s="60"/>
      <c r="EY49" s="60"/>
      <c r="EZ49" s="60"/>
      <c r="FA49" s="60"/>
      <c r="FB49" s="60"/>
      <c r="FC49" s="60"/>
      <c r="FD49" s="60"/>
      <c r="FE49" s="60"/>
      <c r="FF49" s="60"/>
      <c r="FG49" s="60"/>
      <c r="FH49" s="60"/>
      <c r="FI49" s="60"/>
      <c r="FJ49" s="60"/>
      <c r="FK49" s="60"/>
      <c r="FL49" s="60"/>
      <c r="FM49" s="60"/>
      <c r="FN49" s="60"/>
      <c r="FO49" s="60"/>
      <c r="FP49" s="60"/>
      <c r="FQ49" s="60"/>
      <c r="FR49" s="60"/>
      <c r="FS49" s="60"/>
      <c r="FT49" s="60"/>
      <c r="FU49" s="60"/>
      <c r="FV49" s="60"/>
      <c r="FW49" s="60"/>
      <c r="FX49" s="60"/>
      <c r="FY49" s="60"/>
      <c r="FZ49" s="60"/>
      <c r="GA49" s="60"/>
      <c r="GB49" s="60"/>
      <c r="GC49" s="60"/>
      <c r="GD49" s="60"/>
      <c r="GE49" s="60"/>
      <c r="GF49" s="60"/>
      <c r="GG49" s="60"/>
      <c r="GH49" s="60"/>
      <c r="GI49" s="60"/>
      <c r="GJ49" s="60"/>
      <c r="GK49" s="60"/>
      <c r="GL49" s="60"/>
      <c r="GM49" s="60"/>
      <c r="GN49" s="60"/>
      <c r="GO49" s="60"/>
      <c r="GP49" s="60"/>
      <c r="GQ49" s="60"/>
      <c r="GR49" s="60"/>
      <c r="GS49" s="60"/>
      <c r="GT49" s="60"/>
      <c r="GU49" s="60"/>
      <c r="GV49" s="60"/>
      <c r="GW49" s="60"/>
      <c r="GX49" s="60"/>
      <c r="GY49" s="60"/>
      <c r="GZ49" s="60"/>
      <c r="HA49" s="60"/>
      <c r="HB49" s="60"/>
      <c r="HC49" s="60"/>
      <c r="HD49" s="60"/>
      <c r="HE49" s="60"/>
      <c r="HF49" s="60"/>
      <c r="HG49" s="60"/>
      <c r="HH49" s="60"/>
      <c r="HI49" s="60"/>
      <c r="HJ49" s="60"/>
      <c r="HK49" s="60"/>
      <c r="HL49" s="60"/>
      <c r="HM49" s="60"/>
      <c r="HN49" s="60"/>
      <c r="HO49" s="60"/>
      <c r="HP49" s="60"/>
      <c r="HQ49" s="60"/>
      <c r="HR49" s="60"/>
      <c r="HS49" s="60"/>
      <c r="HT49" s="60"/>
      <c r="HU49" s="60"/>
      <c r="HV49" s="60"/>
      <c r="HW49" s="60"/>
      <c r="HX49" s="60"/>
      <c r="HY49" s="60"/>
      <c r="HZ49" s="60"/>
      <c r="IA49" s="60"/>
      <c r="IB49" s="60"/>
      <c r="IC49" s="60"/>
      <c r="ID49" s="60"/>
      <c r="IE49" s="60"/>
      <c r="IF49" s="60"/>
      <c r="IG49" s="60"/>
      <c r="IH49" s="60"/>
      <c r="II49" s="60"/>
      <c r="IJ49" s="60"/>
      <c r="IK49" s="60"/>
      <c r="IL49" s="60"/>
      <c r="IM49" s="60"/>
      <c r="IN49" s="60"/>
      <c r="IO49" s="60"/>
      <c r="IP49" s="60"/>
      <c r="IQ49" s="60"/>
      <c r="IR49" s="60"/>
      <c r="IS49" s="60"/>
      <c r="IT49" s="60"/>
    </row>
    <row r="50" spans="1:254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0"/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/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/>
      <c r="CP50" s="60"/>
      <c r="CQ50" s="60"/>
      <c r="CR50" s="60"/>
      <c r="CS50" s="60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0"/>
      <c r="DE50" s="60"/>
      <c r="DF50" s="60"/>
      <c r="DG50" s="60"/>
      <c r="DH50" s="60"/>
      <c r="DI50" s="60"/>
      <c r="DJ50" s="60"/>
      <c r="DK50" s="60"/>
      <c r="DL50" s="60"/>
      <c r="DM50" s="60"/>
      <c r="DN50" s="60"/>
      <c r="DO50" s="60"/>
      <c r="DP50" s="60"/>
      <c r="DQ50" s="60"/>
      <c r="DR50" s="60"/>
      <c r="DS50" s="60"/>
      <c r="DT50" s="60"/>
      <c r="DU50" s="60"/>
      <c r="DV50" s="60"/>
      <c r="DW50" s="60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  <c r="EO50" s="60"/>
      <c r="EP50" s="60"/>
      <c r="EQ50" s="60"/>
      <c r="ER50" s="60"/>
      <c r="ES50" s="60"/>
      <c r="ET50" s="60"/>
      <c r="EU50" s="60"/>
      <c r="EV50" s="60"/>
      <c r="EW50" s="60"/>
      <c r="EX50" s="60"/>
      <c r="EY50" s="60"/>
      <c r="EZ50" s="60"/>
      <c r="FA50" s="60"/>
      <c r="FB50" s="60"/>
      <c r="FC50" s="60"/>
      <c r="FD50" s="60"/>
      <c r="FE50" s="60"/>
      <c r="FF50" s="60"/>
      <c r="FG50" s="60"/>
      <c r="FH50" s="60"/>
      <c r="FI50" s="60"/>
      <c r="FJ50" s="60"/>
      <c r="FK50" s="60"/>
      <c r="FL50" s="60"/>
      <c r="FM50" s="60"/>
      <c r="FN50" s="60"/>
      <c r="FO50" s="60"/>
      <c r="FP50" s="60"/>
      <c r="FQ50" s="60"/>
      <c r="FR50" s="60"/>
      <c r="FS50" s="60"/>
      <c r="FT50" s="60"/>
      <c r="FU50" s="60"/>
      <c r="FV50" s="60"/>
      <c r="FW50" s="60"/>
      <c r="FX50" s="60"/>
      <c r="FY50" s="60"/>
      <c r="FZ50" s="60"/>
      <c r="GA50" s="60"/>
      <c r="GB50" s="60"/>
      <c r="GC50" s="60"/>
      <c r="GD50" s="60"/>
      <c r="GE50" s="60"/>
      <c r="GF50" s="60"/>
      <c r="GG50" s="60"/>
      <c r="GH50" s="60"/>
      <c r="GI50" s="60"/>
      <c r="GJ50" s="60"/>
      <c r="GK50" s="60"/>
      <c r="GL50" s="60"/>
      <c r="GM50" s="60"/>
      <c r="GN50" s="60"/>
      <c r="GO50" s="60"/>
      <c r="GP50" s="60"/>
      <c r="GQ50" s="60"/>
      <c r="GR50" s="60"/>
      <c r="GS50" s="60"/>
      <c r="GT50" s="60"/>
      <c r="GU50" s="60"/>
      <c r="GV50" s="60"/>
      <c r="GW50" s="60"/>
      <c r="GX50" s="60"/>
      <c r="GY50" s="60"/>
      <c r="GZ50" s="60"/>
      <c r="HA50" s="60"/>
      <c r="HB50" s="60"/>
      <c r="HC50" s="60"/>
      <c r="HD50" s="60"/>
      <c r="HE50" s="60"/>
      <c r="HF50" s="60"/>
      <c r="HG50" s="60"/>
      <c r="HH50" s="60"/>
      <c r="HI50" s="60"/>
      <c r="HJ50" s="60"/>
      <c r="HK50" s="60"/>
      <c r="HL50" s="60"/>
      <c r="HM50" s="60"/>
      <c r="HN50" s="60"/>
      <c r="HO50" s="60"/>
      <c r="HP50" s="60"/>
      <c r="HQ50" s="60"/>
      <c r="HR50" s="60"/>
      <c r="HS50" s="60"/>
      <c r="HT50" s="60"/>
      <c r="HU50" s="60"/>
      <c r="HV50" s="60"/>
      <c r="HW50" s="60"/>
      <c r="HX50" s="60"/>
      <c r="HY50" s="60"/>
      <c r="HZ50" s="60"/>
      <c r="IA50" s="60"/>
      <c r="IB50" s="60"/>
      <c r="IC50" s="60"/>
      <c r="ID50" s="60"/>
      <c r="IE50" s="60"/>
      <c r="IF50" s="60"/>
      <c r="IG50" s="60"/>
      <c r="IH50" s="60"/>
      <c r="II50" s="60"/>
      <c r="IJ50" s="60"/>
      <c r="IK50" s="60"/>
      <c r="IL50" s="60"/>
      <c r="IM50" s="60"/>
      <c r="IN50" s="60"/>
      <c r="IO50" s="60"/>
      <c r="IP50" s="60"/>
      <c r="IQ50" s="60"/>
      <c r="IR50" s="60"/>
      <c r="IS50" s="60"/>
      <c r="IT50" s="60"/>
    </row>
    <row r="51" spans="1:254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  <c r="CE51" s="60"/>
      <c r="CF51" s="60"/>
      <c r="CG51" s="60"/>
      <c r="CH51" s="60"/>
      <c r="CI51" s="60"/>
      <c r="CJ51" s="60"/>
      <c r="CK51" s="60"/>
      <c r="CL51" s="60"/>
      <c r="CM51" s="60"/>
      <c r="CN51" s="60"/>
      <c r="CO51" s="60"/>
      <c r="CP51" s="60"/>
      <c r="CQ51" s="60"/>
      <c r="CR51" s="60"/>
      <c r="CS51" s="60"/>
      <c r="CT51" s="60"/>
      <c r="CU51" s="60"/>
      <c r="CV51" s="60"/>
      <c r="CW51" s="60"/>
      <c r="CX51" s="60"/>
      <c r="CY51" s="60"/>
      <c r="CZ51" s="60"/>
      <c r="DA51" s="60"/>
      <c r="DB51" s="60"/>
      <c r="DC51" s="60"/>
      <c r="DD51" s="60"/>
      <c r="DE51" s="60"/>
      <c r="DF51" s="60"/>
      <c r="DG51" s="60"/>
      <c r="DH51" s="60"/>
      <c r="DI51" s="60"/>
      <c r="DJ51" s="60"/>
      <c r="DK51" s="60"/>
      <c r="DL51" s="60"/>
      <c r="DM51" s="60"/>
      <c r="DN51" s="60"/>
      <c r="DO51" s="60"/>
      <c r="DP51" s="60"/>
      <c r="DQ51" s="60"/>
      <c r="DR51" s="60"/>
      <c r="DS51" s="60"/>
      <c r="DT51" s="60"/>
      <c r="DU51" s="60"/>
      <c r="DV51" s="60"/>
      <c r="DW51" s="60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  <c r="EO51" s="60"/>
      <c r="EP51" s="60"/>
      <c r="EQ51" s="60"/>
      <c r="ER51" s="60"/>
      <c r="ES51" s="60"/>
      <c r="ET51" s="60"/>
      <c r="EU51" s="60"/>
      <c r="EV51" s="60"/>
      <c r="EW51" s="60"/>
      <c r="EX51" s="60"/>
      <c r="EY51" s="60"/>
      <c r="EZ51" s="60"/>
      <c r="FA51" s="60"/>
      <c r="FB51" s="60"/>
      <c r="FC51" s="60"/>
      <c r="FD51" s="60"/>
      <c r="FE51" s="60"/>
      <c r="FF51" s="60"/>
      <c r="FG51" s="60"/>
      <c r="FH51" s="60"/>
      <c r="FI51" s="60"/>
      <c r="FJ51" s="60"/>
      <c r="FK51" s="60"/>
      <c r="FL51" s="60"/>
      <c r="FM51" s="60"/>
      <c r="FN51" s="60"/>
      <c r="FO51" s="60"/>
      <c r="FP51" s="60"/>
      <c r="FQ51" s="60"/>
      <c r="FR51" s="60"/>
      <c r="FS51" s="60"/>
      <c r="FT51" s="60"/>
      <c r="FU51" s="60"/>
      <c r="FV51" s="60"/>
      <c r="FW51" s="60"/>
      <c r="FX51" s="60"/>
      <c r="FY51" s="60"/>
      <c r="FZ51" s="60"/>
      <c r="GA51" s="60"/>
      <c r="GB51" s="60"/>
      <c r="GC51" s="60"/>
      <c r="GD51" s="60"/>
      <c r="GE51" s="60"/>
      <c r="GF51" s="60"/>
      <c r="GG51" s="60"/>
      <c r="GH51" s="60"/>
      <c r="GI51" s="60"/>
      <c r="GJ51" s="60"/>
      <c r="GK51" s="60"/>
      <c r="GL51" s="60"/>
      <c r="GM51" s="60"/>
      <c r="GN51" s="60"/>
      <c r="GO51" s="60"/>
      <c r="GP51" s="60"/>
      <c r="GQ51" s="60"/>
      <c r="GR51" s="60"/>
      <c r="GS51" s="60"/>
      <c r="GT51" s="60"/>
      <c r="GU51" s="60"/>
      <c r="GV51" s="60"/>
      <c r="GW51" s="60"/>
      <c r="GX51" s="60"/>
      <c r="GY51" s="60"/>
      <c r="GZ51" s="60"/>
      <c r="HA51" s="60"/>
      <c r="HB51" s="60"/>
      <c r="HC51" s="60"/>
      <c r="HD51" s="60"/>
      <c r="HE51" s="60"/>
      <c r="HF51" s="60"/>
      <c r="HG51" s="60"/>
      <c r="HH51" s="60"/>
      <c r="HI51" s="60"/>
      <c r="HJ51" s="60"/>
      <c r="HK51" s="60"/>
      <c r="HL51" s="60"/>
      <c r="HM51" s="60"/>
      <c r="HN51" s="60"/>
      <c r="HO51" s="60"/>
      <c r="HP51" s="60"/>
      <c r="HQ51" s="60"/>
      <c r="HR51" s="60"/>
      <c r="HS51" s="60"/>
      <c r="HT51" s="60"/>
      <c r="HU51" s="60"/>
      <c r="HV51" s="60"/>
      <c r="HW51" s="60"/>
      <c r="HX51" s="60"/>
      <c r="HY51" s="60"/>
      <c r="HZ51" s="60"/>
      <c r="IA51" s="60"/>
      <c r="IB51" s="60"/>
      <c r="IC51" s="60"/>
      <c r="ID51" s="60"/>
      <c r="IE51" s="60"/>
      <c r="IF51" s="60"/>
      <c r="IG51" s="60"/>
      <c r="IH51" s="60"/>
      <c r="II51" s="60"/>
      <c r="IJ51" s="60"/>
      <c r="IK51" s="60"/>
      <c r="IL51" s="60"/>
      <c r="IM51" s="60"/>
      <c r="IN51" s="60"/>
      <c r="IO51" s="60"/>
      <c r="IP51" s="60"/>
      <c r="IQ51" s="60"/>
      <c r="IR51" s="60"/>
      <c r="IS51" s="60"/>
      <c r="IT51" s="60"/>
    </row>
    <row r="52" spans="1:254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0"/>
      <c r="BA52" s="60"/>
      <c r="BB52" s="60"/>
      <c r="BC52" s="60"/>
      <c r="BD52" s="60"/>
      <c r="BE52" s="60"/>
      <c r="BF52" s="60"/>
      <c r="BG52" s="60"/>
      <c r="BH52" s="60"/>
      <c r="BI52" s="60"/>
      <c r="BJ52" s="60"/>
      <c r="BK52" s="60"/>
      <c r="BL52" s="60"/>
      <c r="BM52" s="60"/>
      <c r="BN52" s="60"/>
      <c r="BO52" s="60"/>
      <c r="BP52" s="60"/>
      <c r="BQ52" s="60"/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/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/>
      <c r="CP52" s="60"/>
      <c r="CQ52" s="60"/>
      <c r="CR52" s="60"/>
      <c r="CS52" s="60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0"/>
      <c r="DE52" s="60"/>
      <c r="DF52" s="60"/>
      <c r="DG52" s="60"/>
      <c r="DH52" s="60"/>
      <c r="DI52" s="60"/>
      <c r="DJ52" s="60"/>
      <c r="DK52" s="60"/>
      <c r="DL52" s="60"/>
      <c r="DM52" s="60"/>
      <c r="DN52" s="60"/>
      <c r="DO52" s="60"/>
      <c r="DP52" s="60"/>
      <c r="DQ52" s="60"/>
      <c r="DR52" s="60"/>
      <c r="DS52" s="60"/>
      <c r="DT52" s="60"/>
      <c r="DU52" s="60"/>
      <c r="DV52" s="60"/>
      <c r="DW52" s="60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  <c r="EO52" s="60"/>
      <c r="EP52" s="60"/>
      <c r="EQ52" s="60"/>
      <c r="ER52" s="60"/>
      <c r="ES52" s="60"/>
      <c r="ET52" s="60"/>
      <c r="EU52" s="60"/>
      <c r="EV52" s="60"/>
      <c r="EW52" s="60"/>
      <c r="EX52" s="60"/>
      <c r="EY52" s="60"/>
      <c r="EZ52" s="60"/>
      <c r="FA52" s="60"/>
      <c r="FB52" s="60"/>
      <c r="FC52" s="60"/>
      <c r="FD52" s="60"/>
      <c r="FE52" s="60"/>
      <c r="FF52" s="60"/>
      <c r="FG52" s="60"/>
      <c r="FH52" s="60"/>
      <c r="FI52" s="60"/>
      <c r="FJ52" s="60"/>
      <c r="FK52" s="60"/>
      <c r="FL52" s="60"/>
      <c r="FM52" s="60"/>
      <c r="FN52" s="60"/>
      <c r="FO52" s="60"/>
      <c r="FP52" s="60"/>
      <c r="FQ52" s="60"/>
      <c r="FR52" s="60"/>
      <c r="FS52" s="60"/>
      <c r="FT52" s="60"/>
      <c r="FU52" s="60"/>
      <c r="FV52" s="60"/>
      <c r="FW52" s="60"/>
      <c r="FX52" s="60"/>
      <c r="FY52" s="60"/>
      <c r="FZ52" s="60"/>
      <c r="GA52" s="60"/>
      <c r="GB52" s="60"/>
      <c r="GC52" s="60"/>
      <c r="GD52" s="60"/>
      <c r="GE52" s="60"/>
      <c r="GF52" s="60"/>
      <c r="GG52" s="60"/>
      <c r="GH52" s="60"/>
      <c r="GI52" s="60"/>
      <c r="GJ52" s="60"/>
      <c r="GK52" s="60"/>
      <c r="GL52" s="60"/>
      <c r="GM52" s="60"/>
      <c r="GN52" s="60"/>
      <c r="GO52" s="60"/>
      <c r="GP52" s="60"/>
      <c r="GQ52" s="60"/>
      <c r="GR52" s="60"/>
      <c r="GS52" s="60"/>
      <c r="GT52" s="60"/>
      <c r="GU52" s="60"/>
      <c r="GV52" s="60"/>
      <c r="GW52" s="60"/>
      <c r="GX52" s="60"/>
      <c r="GY52" s="60"/>
      <c r="GZ52" s="60"/>
      <c r="HA52" s="60"/>
      <c r="HB52" s="60"/>
      <c r="HC52" s="60"/>
      <c r="HD52" s="60"/>
      <c r="HE52" s="60"/>
      <c r="HF52" s="60"/>
      <c r="HG52" s="60"/>
      <c r="HH52" s="60"/>
      <c r="HI52" s="60"/>
      <c r="HJ52" s="60"/>
      <c r="HK52" s="60"/>
      <c r="HL52" s="60"/>
      <c r="HM52" s="60"/>
      <c r="HN52" s="60"/>
      <c r="HO52" s="60"/>
      <c r="HP52" s="60"/>
      <c r="HQ52" s="60"/>
      <c r="HR52" s="60"/>
      <c r="HS52" s="60"/>
      <c r="HT52" s="60"/>
      <c r="HU52" s="60"/>
      <c r="HV52" s="60"/>
      <c r="HW52" s="60"/>
      <c r="HX52" s="60"/>
      <c r="HY52" s="60"/>
      <c r="HZ52" s="60"/>
      <c r="IA52" s="60"/>
      <c r="IB52" s="60"/>
      <c r="IC52" s="60"/>
      <c r="ID52" s="60"/>
      <c r="IE52" s="60"/>
      <c r="IF52" s="60"/>
      <c r="IG52" s="60"/>
      <c r="IH52" s="60"/>
      <c r="II52" s="60"/>
      <c r="IJ52" s="60"/>
      <c r="IK52" s="60"/>
      <c r="IL52" s="60"/>
      <c r="IM52" s="60"/>
      <c r="IN52" s="60"/>
      <c r="IO52" s="60"/>
      <c r="IP52" s="60"/>
      <c r="IQ52" s="60"/>
      <c r="IR52" s="60"/>
      <c r="IS52" s="60"/>
      <c r="IT52" s="60"/>
    </row>
    <row r="53" spans="1:254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0"/>
      <c r="BR53" s="60"/>
      <c r="BS53" s="60"/>
      <c r="BT53" s="60"/>
      <c r="BU53" s="60"/>
      <c r="BV53" s="60"/>
      <c r="BW53" s="60"/>
      <c r="BX53" s="60"/>
      <c r="BY53" s="60"/>
      <c r="BZ53" s="60"/>
      <c r="CA53" s="60"/>
      <c r="CB53" s="60"/>
      <c r="CC53" s="60"/>
      <c r="CD53" s="60"/>
      <c r="CE53" s="60"/>
      <c r="CF53" s="60"/>
      <c r="CG53" s="60"/>
      <c r="CH53" s="60"/>
      <c r="CI53" s="60"/>
      <c r="CJ53" s="60"/>
      <c r="CK53" s="60"/>
      <c r="CL53" s="60"/>
      <c r="CM53" s="60"/>
      <c r="CN53" s="60"/>
      <c r="CO53" s="60"/>
      <c r="CP53" s="60"/>
      <c r="CQ53" s="60"/>
      <c r="CR53" s="60"/>
      <c r="CS53" s="60"/>
      <c r="CT53" s="60"/>
      <c r="CU53" s="60"/>
      <c r="CV53" s="60"/>
      <c r="CW53" s="60"/>
      <c r="CX53" s="60"/>
      <c r="CY53" s="60"/>
      <c r="CZ53" s="60"/>
      <c r="DA53" s="60"/>
      <c r="DB53" s="60"/>
      <c r="DC53" s="60"/>
      <c r="DD53" s="60"/>
      <c r="DE53" s="60"/>
      <c r="DF53" s="60"/>
      <c r="DG53" s="60"/>
      <c r="DH53" s="60"/>
      <c r="DI53" s="60"/>
      <c r="DJ53" s="60"/>
      <c r="DK53" s="60"/>
      <c r="DL53" s="60"/>
      <c r="DM53" s="60"/>
      <c r="DN53" s="60"/>
      <c r="DO53" s="60"/>
      <c r="DP53" s="60"/>
      <c r="DQ53" s="60"/>
      <c r="DR53" s="60"/>
      <c r="DS53" s="60"/>
      <c r="DT53" s="60"/>
      <c r="DU53" s="60"/>
      <c r="DV53" s="60"/>
      <c r="DW53" s="60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  <c r="EO53" s="60"/>
      <c r="EP53" s="60"/>
      <c r="EQ53" s="60"/>
      <c r="ER53" s="60"/>
      <c r="ES53" s="60"/>
      <c r="ET53" s="60"/>
      <c r="EU53" s="60"/>
      <c r="EV53" s="60"/>
      <c r="EW53" s="60"/>
      <c r="EX53" s="60"/>
      <c r="EY53" s="60"/>
      <c r="EZ53" s="60"/>
      <c r="FA53" s="60"/>
      <c r="FB53" s="60"/>
      <c r="FC53" s="60"/>
      <c r="FD53" s="60"/>
      <c r="FE53" s="60"/>
      <c r="FF53" s="60"/>
      <c r="FG53" s="60"/>
      <c r="FH53" s="60"/>
      <c r="FI53" s="60"/>
      <c r="FJ53" s="60"/>
      <c r="FK53" s="60"/>
      <c r="FL53" s="60"/>
      <c r="FM53" s="60"/>
      <c r="FN53" s="60"/>
      <c r="FO53" s="60"/>
      <c r="FP53" s="60"/>
      <c r="FQ53" s="60"/>
      <c r="FR53" s="60"/>
      <c r="FS53" s="60"/>
      <c r="FT53" s="60"/>
      <c r="FU53" s="60"/>
      <c r="FV53" s="60"/>
      <c r="FW53" s="60"/>
      <c r="FX53" s="60"/>
      <c r="FY53" s="60"/>
      <c r="FZ53" s="60"/>
      <c r="GA53" s="60"/>
      <c r="GB53" s="60"/>
      <c r="GC53" s="60"/>
      <c r="GD53" s="60"/>
      <c r="GE53" s="60"/>
      <c r="GF53" s="60"/>
      <c r="GG53" s="60"/>
      <c r="GH53" s="60"/>
      <c r="GI53" s="60"/>
      <c r="GJ53" s="60"/>
      <c r="GK53" s="60"/>
      <c r="GL53" s="60"/>
      <c r="GM53" s="60"/>
      <c r="GN53" s="60"/>
      <c r="GO53" s="60"/>
      <c r="GP53" s="60"/>
      <c r="GQ53" s="60"/>
      <c r="GR53" s="60"/>
      <c r="GS53" s="60"/>
      <c r="GT53" s="60"/>
      <c r="GU53" s="60"/>
      <c r="GV53" s="60"/>
      <c r="GW53" s="60"/>
      <c r="GX53" s="60"/>
      <c r="GY53" s="60"/>
      <c r="GZ53" s="60"/>
      <c r="HA53" s="60"/>
      <c r="HB53" s="60"/>
      <c r="HC53" s="60"/>
      <c r="HD53" s="60"/>
      <c r="HE53" s="60"/>
      <c r="HF53" s="60"/>
      <c r="HG53" s="60"/>
      <c r="HH53" s="60"/>
      <c r="HI53" s="60"/>
      <c r="HJ53" s="60"/>
      <c r="HK53" s="60"/>
      <c r="HL53" s="60"/>
      <c r="HM53" s="60"/>
      <c r="HN53" s="60"/>
      <c r="HO53" s="60"/>
      <c r="HP53" s="60"/>
      <c r="HQ53" s="60"/>
      <c r="HR53" s="60"/>
      <c r="HS53" s="60"/>
      <c r="HT53" s="60"/>
      <c r="HU53" s="60"/>
      <c r="HV53" s="60"/>
      <c r="HW53" s="60"/>
      <c r="HX53" s="60"/>
      <c r="HY53" s="60"/>
      <c r="HZ53" s="60"/>
      <c r="IA53" s="60"/>
      <c r="IB53" s="60"/>
      <c r="IC53" s="60"/>
      <c r="ID53" s="60"/>
      <c r="IE53" s="60"/>
      <c r="IF53" s="60"/>
      <c r="IG53" s="60"/>
      <c r="IH53" s="60"/>
      <c r="II53" s="60"/>
      <c r="IJ53" s="60"/>
      <c r="IK53" s="60"/>
      <c r="IL53" s="60"/>
      <c r="IM53" s="60"/>
      <c r="IN53" s="60"/>
      <c r="IO53" s="60"/>
      <c r="IP53" s="60"/>
      <c r="IQ53" s="60"/>
      <c r="IR53" s="60"/>
      <c r="IS53" s="60"/>
      <c r="IT53" s="60"/>
    </row>
    <row r="54" spans="1:254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</row>
    <row r="55" spans="1:254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</row>
    <row r="56" spans="1:254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</row>
    <row r="57" spans="1:254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  <c r="IS57" s="60"/>
      <c r="IT57" s="60"/>
    </row>
    <row r="58" spans="1:254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  <c r="BM58" s="60"/>
      <c r="BN58" s="60"/>
      <c r="BO58" s="60"/>
      <c r="BP58" s="60"/>
      <c r="BQ58" s="60"/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/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/>
      <c r="CP58" s="60"/>
      <c r="CQ58" s="60"/>
      <c r="CR58" s="60"/>
      <c r="CS58" s="60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0"/>
      <c r="DE58" s="60"/>
      <c r="DF58" s="60"/>
      <c r="DG58" s="60"/>
      <c r="DH58" s="60"/>
      <c r="DI58" s="60"/>
      <c r="DJ58" s="60"/>
      <c r="DK58" s="60"/>
      <c r="DL58" s="60"/>
      <c r="DM58" s="60"/>
      <c r="DN58" s="60"/>
      <c r="DO58" s="60"/>
      <c r="DP58" s="60"/>
      <c r="DQ58" s="60"/>
      <c r="DR58" s="60"/>
      <c r="DS58" s="60"/>
      <c r="DT58" s="60"/>
      <c r="DU58" s="60"/>
      <c r="DV58" s="60"/>
      <c r="DW58" s="60"/>
      <c r="DX58" s="60"/>
      <c r="DY58" s="60"/>
      <c r="DZ58" s="60"/>
      <c r="EA58" s="60"/>
      <c r="EB58" s="60"/>
      <c r="EC58" s="60"/>
      <c r="ED58" s="60"/>
      <c r="EE58" s="60"/>
      <c r="EF58" s="60"/>
      <c r="EG58" s="60"/>
      <c r="EH58" s="60"/>
      <c r="EI58" s="60"/>
      <c r="EJ58" s="60"/>
      <c r="EK58" s="60"/>
      <c r="EL58" s="60"/>
      <c r="EM58" s="60"/>
      <c r="EN58" s="60"/>
      <c r="EO58" s="60"/>
      <c r="EP58" s="60"/>
      <c r="EQ58" s="60"/>
      <c r="ER58" s="60"/>
      <c r="ES58" s="60"/>
      <c r="ET58" s="60"/>
      <c r="EU58" s="60"/>
      <c r="EV58" s="60"/>
      <c r="EW58" s="60"/>
      <c r="EX58" s="60"/>
      <c r="EY58" s="60"/>
      <c r="EZ58" s="60"/>
      <c r="FA58" s="60"/>
      <c r="FB58" s="60"/>
      <c r="FC58" s="60"/>
      <c r="FD58" s="60"/>
      <c r="FE58" s="60"/>
      <c r="FF58" s="60"/>
      <c r="FG58" s="60"/>
      <c r="FH58" s="60"/>
      <c r="FI58" s="60"/>
      <c r="FJ58" s="60"/>
      <c r="FK58" s="60"/>
      <c r="FL58" s="60"/>
      <c r="FM58" s="60"/>
      <c r="FN58" s="60"/>
      <c r="FO58" s="60"/>
      <c r="FP58" s="60"/>
      <c r="FQ58" s="60"/>
      <c r="FR58" s="60"/>
      <c r="FS58" s="60"/>
      <c r="FT58" s="60"/>
      <c r="FU58" s="60"/>
      <c r="FV58" s="60"/>
      <c r="FW58" s="60"/>
      <c r="FX58" s="60"/>
      <c r="FY58" s="60"/>
      <c r="FZ58" s="60"/>
      <c r="GA58" s="60"/>
      <c r="GB58" s="60"/>
      <c r="GC58" s="60"/>
      <c r="GD58" s="60"/>
      <c r="GE58" s="60"/>
      <c r="GF58" s="60"/>
      <c r="GG58" s="60"/>
      <c r="GH58" s="60"/>
      <c r="GI58" s="60"/>
      <c r="GJ58" s="60"/>
      <c r="GK58" s="60"/>
      <c r="GL58" s="60"/>
      <c r="GM58" s="60"/>
      <c r="GN58" s="60"/>
      <c r="GO58" s="60"/>
      <c r="GP58" s="60"/>
      <c r="GQ58" s="60"/>
      <c r="GR58" s="60"/>
      <c r="GS58" s="60"/>
      <c r="GT58" s="60"/>
      <c r="GU58" s="60"/>
      <c r="GV58" s="60"/>
      <c r="GW58" s="60"/>
      <c r="GX58" s="60"/>
      <c r="GY58" s="60"/>
      <c r="GZ58" s="60"/>
      <c r="HA58" s="60"/>
      <c r="HB58" s="60"/>
      <c r="HC58" s="60"/>
      <c r="HD58" s="60"/>
      <c r="HE58" s="60"/>
      <c r="HF58" s="60"/>
      <c r="HG58" s="60"/>
      <c r="HH58" s="60"/>
      <c r="HI58" s="60"/>
      <c r="HJ58" s="60"/>
      <c r="HK58" s="60"/>
      <c r="HL58" s="60"/>
      <c r="HM58" s="60"/>
      <c r="HN58" s="60"/>
      <c r="HO58" s="60"/>
      <c r="HP58" s="60"/>
      <c r="HQ58" s="60"/>
      <c r="HR58" s="60"/>
      <c r="HS58" s="60"/>
      <c r="HT58" s="60"/>
      <c r="HU58" s="60"/>
      <c r="HV58" s="60"/>
      <c r="HW58" s="60"/>
      <c r="HX58" s="60"/>
      <c r="HY58" s="60"/>
      <c r="HZ58" s="60"/>
      <c r="IA58" s="60"/>
      <c r="IB58" s="60"/>
      <c r="IC58" s="60"/>
      <c r="ID58" s="60"/>
      <c r="IE58" s="60"/>
      <c r="IF58" s="60"/>
      <c r="IG58" s="60"/>
      <c r="IH58" s="60"/>
      <c r="II58" s="60"/>
      <c r="IJ58" s="60"/>
      <c r="IK58" s="60"/>
      <c r="IL58" s="60"/>
      <c r="IM58" s="60"/>
      <c r="IN58" s="60"/>
      <c r="IO58" s="60"/>
      <c r="IP58" s="60"/>
      <c r="IQ58" s="60"/>
      <c r="IR58" s="60"/>
      <c r="IS58" s="60"/>
      <c r="IT58" s="60"/>
    </row>
    <row r="59" spans="1:254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  <c r="IS59" s="60"/>
      <c r="IT59" s="60"/>
    </row>
    <row r="60" spans="1:254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  <c r="BM60" s="60"/>
      <c r="BN60" s="60"/>
      <c r="BO60" s="60"/>
      <c r="BP60" s="60"/>
      <c r="BQ60" s="60"/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/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/>
      <c r="CP60" s="60"/>
      <c r="CQ60" s="60"/>
      <c r="CR60" s="60"/>
      <c r="CS60" s="60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0"/>
      <c r="DE60" s="60"/>
      <c r="DF60" s="60"/>
      <c r="DG60" s="60"/>
      <c r="DH60" s="60"/>
      <c r="DI60" s="60"/>
      <c r="DJ60" s="60"/>
      <c r="DK60" s="60"/>
      <c r="DL60" s="60"/>
      <c r="DM60" s="60"/>
      <c r="DN60" s="60"/>
      <c r="DO60" s="60"/>
      <c r="DP60" s="60"/>
      <c r="DQ60" s="60"/>
      <c r="DR60" s="60"/>
      <c r="DS60" s="60"/>
      <c r="DT60" s="60"/>
      <c r="DU60" s="60"/>
      <c r="DV60" s="60"/>
      <c r="DW60" s="60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  <c r="EO60" s="60"/>
      <c r="EP60" s="60"/>
      <c r="EQ60" s="60"/>
      <c r="ER60" s="60"/>
      <c r="ES60" s="60"/>
      <c r="ET60" s="60"/>
      <c r="EU60" s="60"/>
      <c r="EV60" s="60"/>
      <c r="EW60" s="60"/>
      <c r="EX60" s="60"/>
      <c r="EY60" s="60"/>
      <c r="EZ60" s="60"/>
      <c r="FA60" s="60"/>
      <c r="FB60" s="60"/>
      <c r="FC60" s="60"/>
      <c r="FD60" s="60"/>
      <c r="FE60" s="60"/>
      <c r="FF60" s="60"/>
      <c r="FG60" s="60"/>
      <c r="FH60" s="60"/>
      <c r="FI60" s="60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0"/>
      <c r="GK60" s="60"/>
      <c r="GL60" s="60"/>
      <c r="GM60" s="60"/>
      <c r="GN60" s="60"/>
      <c r="GO60" s="60"/>
      <c r="GP60" s="60"/>
      <c r="GQ60" s="60"/>
      <c r="GR60" s="60"/>
      <c r="GS60" s="60"/>
      <c r="GT60" s="60"/>
      <c r="GU60" s="60"/>
      <c r="GV60" s="60"/>
      <c r="GW60" s="60"/>
      <c r="GX60" s="60"/>
      <c r="GY60" s="60"/>
      <c r="GZ60" s="60"/>
      <c r="HA60" s="60"/>
      <c r="HB60" s="60"/>
      <c r="HC60" s="60"/>
      <c r="HD60" s="60"/>
      <c r="HE60" s="60"/>
      <c r="HF60" s="60"/>
      <c r="HG60" s="60"/>
      <c r="HH60" s="60"/>
      <c r="HI60" s="60"/>
      <c r="HJ60" s="60"/>
      <c r="HK60" s="60"/>
      <c r="HL60" s="60"/>
      <c r="HM60" s="60"/>
      <c r="HN60" s="60"/>
      <c r="HO60" s="60"/>
      <c r="HP60" s="60"/>
      <c r="HQ60" s="60"/>
      <c r="HR60" s="60"/>
      <c r="HS60" s="60"/>
      <c r="HT60" s="60"/>
      <c r="HU60" s="60"/>
      <c r="HV60" s="60"/>
      <c r="HW60" s="60"/>
      <c r="HX60" s="60"/>
      <c r="HY60" s="60"/>
      <c r="HZ60" s="60"/>
      <c r="IA60" s="60"/>
      <c r="IB60" s="60"/>
      <c r="IC60" s="60"/>
      <c r="ID60" s="60"/>
      <c r="IE60" s="60"/>
      <c r="IF60" s="60"/>
      <c r="IG60" s="60"/>
      <c r="IH60" s="60"/>
      <c r="II60" s="60"/>
      <c r="IJ60" s="60"/>
      <c r="IK60" s="60"/>
      <c r="IL60" s="60"/>
      <c r="IM60" s="60"/>
      <c r="IN60" s="60"/>
      <c r="IO60" s="60"/>
      <c r="IP60" s="60"/>
      <c r="IQ60" s="60"/>
      <c r="IR60" s="60"/>
      <c r="IS60" s="60"/>
      <c r="IT60" s="60"/>
    </row>
    <row r="61" spans="1:254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  <c r="BM61" s="60"/>
      <c r="BN61" s="60"/>
      <c r="BO61" s="60"/>
      <c r="BP61" s="60"/>
      <c r="BQ61" s="60"/>
      <c r="BR61" s="60"/>
      <c r="BS61" s="60"/>
      <c r="BT61" s="60"/>
      <c r="BU61" s="60"/>
      <c r="BV61" s="60"/>
      <c r="BW61" s="60"/>
      <c r="BX61" s="60"/>
      <c r="BY61" s="60"/>
      <c r="BZ61" s="60"/>
      <c r="CA61" s="60"/>
      <c r="CB61" s="60"/>
      <c r="CC61" s="60"/>
      <c r="CD61" s="60"/>
      <c r="CE61" s="60"/>
      <c r="CF61" s="60"/>
      <c r="CG61" s="60"/>
      <c r="CH61" s="60"/>
      <c r="CI61" s="60"/>
      <c r="CJ61" s="60"/>
      <c r="CK61" s="60"/>
      <c r="CL61" s="60"/>
      <c r="CM61" s="60"/>
      <c r="CN61" s="60"/>
      <c r="CO61" s="60"/>
      <c r="CP61" s="60"/>
      <c r="CQ61" s="60"/>
      <c r="CR61" s="60"/>
      <c r="CS61" s="60"/>
      <c r="CT61" s="60"/>
      <c r="CU61" s="60"/>
      <c r="CV61" s="60"/>
      <c r="CW61" s="60"/>
      <c r="CX61" s="60"/>
      <c r="CY61" s="60"/>
      <c r="CZ61" s="60"/>
      <c r="DA61" s="60"/>
      <c r="DB61" s="60"/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60"/>
      <c r="FG61" s="60"/>
      <c r="FH61" s="60"/>
      <c r="FI61" s="60"/>
      <c r="FJ61" s="60"/>
      <c r="FK61" s="60"/>
      <c r="FL61" s="60"/>
      <c r="FM61" s="60"/>
      <c r="FN61" s="60"/>
      <c r="FO61" s="60"/>
      <c r="FP61" s="60"/>
      <c r="FQ61" s="60"/>
      <c r="FR61" s="60"/>
      <c r="FS61" s="60"/>
      <c r="FT61" s="60"/>
      <c r="FU61" s="60"/>
      <c r="FV61" s="60"/>
      <c r="FW61" s="60"/>
      <c r="FX61" s="60"/>
      <c r="FY61" s="60"/>
      <c r="FZ61" s="60"/>
      <c r="GA61" s="60"/>
      <c r="GB61" s="60"/>
      <c r="GC61" s="60"/>
      <c r="GD61" s="60"/>
      <c r="GE61" s="60"/>
      <c r="GF61" s="60"/>
      <c r="GG61" s="60"/>
      <c r="GH61" s="60"/>
      <c r="GI61" s="60"/>
      <c r="GJ61" s="60"/>
      <c r="GK61" s="60"/>
      <c r="GL61" s="60"/>
      <c r="GM61" s="60"/>
      <c r="GN61" s="60"/>
      <c r="GO61" s="60"/>
      <c r="GP61" s="60"/>
      <c r="GQ61" s="60"/>
      <c r="GR61" s="60"/>
      <c r="GS61" s="60"/>
      <c r="GT61" s="60"/>
      <c r="GU61" s="60"/>
      <c r="GV61" s="60"/>
      <c r="GW61" s="60"/>
      <c r="GX61" s="60"/>
      <c r="GY61" s="60"/>
      <c r="GZ61" s="60"/>
      <c r="HA61" s="60"/>
      <c r="HB61" s="60"/>
      <c r="HC61" s="60"/>
      <c r="HD61" s="60"/>
      <c r="HE61" s="60"/>
      <c r="HF61" s="60"/>
      <c r="HG61" s="60"/>
      <c r="HH61" s="60"/>
      <c r="HI61" s="60"/>
      <c r="HJ61" s="60"/>
      <c r="HK61" s="60"/>
      <c r="HL61" s="60"/>
      <c r="HM61" s="60"/>
      <c r="HN61" s="60"/>
      <c r="HO61" s="60"/>
      <c r="HP61" s="60"/>
      <c r="HQ61" s="60"/>
      <c r="HR61" s="60"/>
      <c r="HS61" s="60"/>
      <c r="HT61" s="60"/>
      <c r="HU61" s="60"/>
      <c r="HV61" s="60"/>
      <c r="HW61" s="60"/>
      <c r="HX61" s="60"/>
      <c r="HY61" s="60"/>
      <c r="HZ61" s="60"/>
      <c r="IA61" s="60"/>
      <c r="IB61" s="60"/>
      <c r="IC61" s="60"/>
      <c r="ID61" s="60"/>
      <c r="IE61" s="60"/>
      <c r="IF61" s="60"/>
      <c r="IG61" s="60"/>
      <c r="IH61" s="60"/>
      <c r="II61" s="60"/>
      <c r="IJ61" s="60"/>
      <c r="IK61" s="60"/>
      <c r="IL61" s="60"/>
      <c r="IM61" s="60"/>
      <c r="IN61" s="60"/>
      <c r="IO61" s="60"/>
      <c r="IP61" s="60"/>
      <c r="IQ61" s="60"/>
      <c r="IR61" s="60"/>
      <c r="IS61" s="60"/>
      <c r="IT61" s="60"/>
    </row>
    <row r="62" spans="1:254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  <c r="BM62" s="60"/>
      <c r="BN62" s="60"/>
      <c r="BO62" s="60"/>
      <c r="BP62" s="60"/>
      <c r="BQ62" s="60"/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/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/>
      <c r="CP62" s="60"/>
      <c r="CQ62" s="60"/>
      <c r="CR62" s="60"/>
      <c r="CS62" s="60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0"/>
      <c r="DE62" s="60"/>
      <c r="DF62" s="60"/>
      <c r="DG62" s="60"/>
      <c r="DH62" s="60"/>
      <c r="DI62" s="60"/>
      <c r="DJ62" s="60"/>
      <c r="DK62" s="60"/>
      <c r="DL62" s="60"/>
      <c r="DM62" s="60"/>
      <c r="DN62" s="60"/>
      <c r="DO62" s="60"/>
      <c r="DP62" s="60"/>
      <c r="DQ62" s="60"/>
      <c r="DR62" s="60"/>
      <c r="DS62" s="60"/>
      <c r="DT62" s="60"/>
      <c r="DU62" s="60"/>
      <c r="DV62" s="60"/>
      <c r="DW62" s="60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  <c r="EO62" s="60"/>
      <c r="EP62" s="60"/>
      <c r="EQ62" s="60"/>
      <c r="ER62" s="60"/>
      <c r="ES62" s="60"/>
      <c r="ET62" s="60"/>
      <c r="EU62" s="60"/>
      <c r="EV62" s="60"/>
      <c r="EW62" s="60"/>
      <c r="EX62" s="60"/>
      <c r="EY62" s="60"/>
      <c r="EZ62" s="60"/>
      <c r="FA62" s="60"/>
      <c r="FB62" s="60"/>
      <c r="FC62" s="60"/>
      <c r="FD62" s="60"/>
      <c r="FE62" s="60"/>
      <c r="FF62" s="60"/>
      <c r="FG62" s="60"/>
      <c r="FH62" s="60"/>
      <c r="FI62" s="60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0"/>
      <c r="GK62" s="60"/>
      <c r="GL62" s="60"/>
      <c r="GM62" s="60"/>
      <c r="GN62" s="60"/>
      <c r="GO62" s="60"/>
      <c r="GP62" s="60"/>
      <c r="GQ62" s="60"/>
      <c r="GR62" s="60"/>
      <c r="GS62" s="60"/>
      <c r="GT62" s="60"/>
      <c r="GU62" s="60"/>
      <c r="GV62" s="60"/>
      <c r="GW62" s="60"/>
      <c r="GX62" s="60"/>
      <c r="GY62" s="60"/>
      <c r="GZ62" s="60"/>
      <c r="HA62" s="60"/>
      <c r="HB62" s="60"/>
      <c r="HC62" s="60"/>
      <c r="HD62" s="60"/>
      <c r="HE62" s="60"/>
      <c r="HF62" s="60"/>
      <c r="HG62" s="60"/>
      <c r="HH62" s="60"/>
      <c r="HI62" s="60"/>
      <c r="HJ62" s="60"/>
      <c r="HK62" s="60"/>
      <c r="HL62" s="60"/>
      <c r="HM62" s="60"/>
      <c r="HN62" s="60"/>
      <c r="HO62" s="60"/>
      <c r="HP62" s="60"/>
      <c r="HQ62" s="60"/>
      <c r="HR62" s="60"/>
      <c r="HS62" s="60"/>
      <c r="HT62" s="60"/>
      <c r="HU62" s="60"/>
      <c r="HV62" s="60"/>
      <c r="HW62" s="60"/>
      <c r="HX62" s="60"/>
      <c r="HY62" s="60"/>
      <c r="HZ62" s="60"/>
      <c r="IA62" s="60"/>
      <c r="IB62" s="60"/>
      <c r="IC62" s="60"/>
      <c r="ID62" s="60"/>
      <c r="IE62" s="60"/>
      <c r="IF62" s="60"/>
      <c r="IG62" s="60"/>
      <c r="IH62" s="60"/>
      <c r="II62" s="60"/>
      <c r="IJ62" s="60"/>
      <c r="IK62" s="60"/>
      <c r="IL62" s="60"/>
      <c r="IM62" s="60"/>
      <c r="IN62" s="60"/>
      <c r="IO62" s="60"/>
      <c r="IP62" s="60"/>
      <c r="IQ62" s="60"/>
      <c r="IR62" s="60"/>
      <c r="IS62" s="60"/>
      <c r="IT62" s="60"/>
    </row>
    <row r="63" spans="1:254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  <c r="BM63" s="60"/>
      <c r="BN63" s="60"/>
      <c r="BO63" s="60"/>
      <c r="BP63" s="60"/>
      <c r="BQ63" s="60"/>
      <c r="BR63" s="60"/>
      <c r="BS63" s="60"/>
      <c r="BT63" s="60"/>
      <c r="BU63" s="60"/>
      <c r="BV63" s="60"/>
      <c r="BW63" s="60"/>
      <c r="BX63" s="60"/>
      <c r="BY63" s="60"/>
      <c r="BZ63" s="60"/>
      <c r="CA63" s="60"/>
      <c r="CB63" s="60"/>
      <c r="CC63" s="60"/>
      <c r="CD63" s="60"/>
      <c r="CE63" s="60"/>
      <c r="CF63" s="60"/>
      <c r="CG63" s="60"/>
      <c r="CH63" s="60"/>
      <c r="CI63" s="60"/>
      <c r="CJ63" s="60"/>
      <c r="CK63" s="60"/>
      <c r="CL63" s="60"/>
      <c r="CM63" s="60"/>
      <c r="CN63" s="60"/>
      <c r="CO63" s="60"/>
      <c r="CP63" s="60"/>
      <c r="CQ63" s="60"/>
      <c r="CR63" s="60"/>
      <c r="CS63" s="60"/>
      <c r="CT63" s="60"/>
      <c r="CU63" s="60"/>
      <c r="CV63" s="60"/>
      <c r="CW63" s="60"/>
      <c r="CX63" s="60"/>
      <c r="CY63" s="60"/>
      <c r="CZ63" s="60"/>
      <c r="DA63" s="60"/>
      <c r="DB63" s="60"/>
      <c r="DC63" s="60"/>
      <c r="DD63" s="60"/>
      <c r="DE63" s="60"/>
      <c r="DF63" s="60"/>
      <c r="DG63" s="60"/>
      <c r="DH63" s="60"/>
      <c r="DI63" s="60"/>
      <c r="DJ63" s="60"/>
      <c r="DK63" s="60"/>
      <c r="DL63" s="60"/>
      <c r="DM63" s="60"/>
      <c r="DN63" s="60"/>
      <c r="DO63" s="60"/>
      <c r="DP63" s="60"/>
      <c r="DQ63" s="60"/>
      <c r="DR63" s="60"/>
      <c r="DS63" s="60"/>
      <c r="DT63" s="60"/>
      <c r="DU63" s="60"/>
      <c r="DV63" s="60"/>
      <c r="DW63" s="60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  <c r="EO63" s="60"/>
      <c r="EP63" s="60"/>
      <c r="EQ63" s="60"/>
      <c r="ER63" s="60"/>
      <c r="ES63" s="60"/>
      <c r="ET63" s="60"/>
      <c r="EU63" s="60"/>
      <c r="EV63" s="60"/>
      <c r="EW63" s="60"/>
      <c r="EX63" s="60"/>
      <c r="EY63" s="60"/>
      <c r="EZ63" s="60"/>
      <c r="FA63" s="60"/>
      <c r="FB63" s="60"/>
      <c r="FC63" s="60"/>
      <c r="FD63" s="60"/>
      <c r="FE63" s="60"/>
      <c r="FF63" s="60"/>
      <c r="FG63" s="60"/>
      <c r="FH63" s="60"/>
      <c r="FI63" s="60"/>
      <c r="FJ63" s="60"/>
      <c r="FK63" s="60"/>
      <c r="FL63" s="60"/>
      <c r="FM63" s="60"/>
      <c r="FN63" s="60"/>
      <c r="FO63" s="60"/>
      <c r="FP63" s="60"/>
      <c r="FQ63" s="60"/>
      <c r="FR63" s="60"/>
      <c r="FS63" s="60"/>
      <c r="FT63" s="60"/>
      <c r="FU63" s="60"/>
      <c r="FV63" s="60"/>
      <c r="FW63" s="60"/>
      <c r="FX63" s="60"/>
      <c r="FY63" s="60"/>
      <c r="FZ63" s="60"/>
      <c r="GA63" s="60"/>
      <c r="GB63" s="60"/>
      <c r="GC63" s="60"/>
      <c r="GD63" s="60"/>
      <c r="GE63" s="60"/>
      <c r="GF63" s="60"/>
      <c r="GG63" s="60"/>
      <c r="GH63" s="60"/>
      <c r="GI63" s="60"/>
      <c r="GJ63" s="60"/>
      <c r="GK63" s="60"/>
      <c r="GL63" s="60"/>
      <c r="GM63" s="60"/>
      <c r="GN63" s="60"/>
      <c r="GO63" s="60"/>
      <c r="GP63" s="60"/>
      <c r="GQ63" s="60"/>
      <c r="GR63" s="60"/>
      <c r="GS63" s="60"/>
      <c r="GT63" s="60"/>
      <c r="GU63" s="60"/>
      <c r="GV63" s="60"/>
      <c r="GW63" s="60"/>
      <c r="GX63" s="60"/>
      <c r="GY63" s="60"/>
      <c r="GZ63" s="60"/>
      <c r="HA63" s="60"/>
      <c r="HB63" s="60"/>
      <c r="HC63" s="60"/>
      <c r="HD63" s="60"/>
      <c r="HE63" s="60"/>
      <c r="HF63" s="60"/>
      <c r="HG63" s="60"/>
      <c r="HH63" s="60"/>
      <c r="HI63" s="60"/>
      <c r="HJ63" s="60"/>
      <c r="HK63" s="60"/>
      <c r="HL63" s="60"/>
      <c r="HM63" s="60"/>
      <c r="HN63" s="60"/>
      <c r="HO63" s="60"/>
      <c r="HP63" s="60"/>
      <c r="HQ63" s="60"/>
      <c r="HR63" s="60"/>
      <c r="HS63" s="60"/>
      <c r="HT63" s="60"/>
      <c r="HU63" s="60"/>
      <c r="HV63" s="60"/>
      <c r="HW63" s="60"/>
      <c r="HX63" s="60"/>
      <c r="HY63" s="60"/>
      <c r="HZ63" s="60"/>
      <c r="IA63" s="60"/>
      <c r="IB63" s="60"/>
      <c r="IC63" s="60"/>
      <c r="ID63" s="60"/>
      <c r="IE63" s="60"/>
      <c r="IF63" s="60"/>
      <c r="IG63" s="60"/>
      <c r="IH63" s="60"/>
      <c r="II63" s="60"/>
      <c r="IJ63" s="60"/>
      <c r="IK63" s="60"/>
      <c r="IL63" s="60"/>
      <c r="IM63" s="60"/>
      <c r="IN63" s="60"/>
      <c r="IO63" s="60"/>
      <c r="IP63" s="60"/>
      <c r="IQ63" s="60"/>
      <c r="IR63" s="60"/>
      <c r="IS63" s="60"/>
      <c r="IT63" s="60"/>
    </row>
    <row r="64" spans="1:254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BM64" s="60"/>
      <c r="BN64" s="60"/>
      <c r="BO64" s="60"/>
      <c r="BP64" s="60"/>
      <c r="BQ64" s="60"/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/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/>
      <c r="CP64" s="60"/>
      <c r="CQ64" s="60"/>
      <c r="CR64" s="60"/>
      <c r="CS64" s="60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0"/>
      <c r="DE64" s="60"/>
      <c r="DF64" s="60"/>
      <c r="DG64" s="60"/>
      <c r="DH64" s="60"/>
      <c r="DI64" s="60"/>
      <c r="DJ64" s="60"/>
      <c r="DK64" s="60"/>
      <c r="DL64" s="60"/>
      <c r="DM64" s="60"/>
      <c r="DN64" s="60"/>
      <c r="DO64" s="60"/>
      <c r="DP64" s="60"/>
      <c r="DQ64" s="60"/>
      <c r="DR64" s="60"/>
      <c r="DS64" s="60"/>
      <c r="DT64" s="60"/>
      <c r="DU64" s="60"/>
      <c r="DV64" s="60"/>
      <c r="DW64" s="60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  <c r="EO64" s="60"/>
      <c r="EP64" s="60"/>
      <c r="EQ64" s="60"/>
      <c r="ER64" s="60"/>
      <c r="ES64" s="60"/>
      <c r="ET64" s="60"/>
      <c r="EU64" s="60"/>
      <c r="EV64" s="60"/>
      <c r="EW64" s="60"/>
      <c r="EX64" s="60"/>
      <c r="EY64" s="60"/>
      <c r="EZ64" s="60"/>
      <c r="FA64" s="60"/>
      <c r="FB64" s="60"/>
      <c r="FC64" s="60"/>
      <c r="FD64" s="60"/>
      <c r="FE64" s="60"/>
      <c r="FF64" s="60"/>
      <c r="FG64" s="60"/>
      <c r="FH64" s="60"/>
      <c r="FI64" s="60"/>
      <c r="FJ64" s="60"/>
      <c r="FK64" s="60"/>
      <c r="FL64" s="60"/>
      <c r="FM64" s="60"/>
      <c r="FN64" s="60"/>
      <c r="FO64" s="60"/>
      <c r="FP64" s="60"/>
      <c r="FQ64" s="60"/>
      <c r="FR64" s="60"/>
      <c r="FS64" s="60"/>
      <c r="FT64" s="60"/>
      <c r="FU64" s="60"/>
      <c r="FV64" s="60"/>
      <c r="FW64" s="60"/>
      <c r="FX64" s="60"/>
      <c r="FY64" s="60"/>
      <c r="FZ64" s="60"/>
      <c r="GA64" s="60"/>
      <c r="GB64" s="60"/>
      <c r="GC64" s="60"/>
      <c r="GD64" s="60"/>
      <c r="GE64" s="60"/>
      <c r="GF64" s="60"/>
      <c r="GG64" s="60"/>
      <c r="GH64" s="60"/>
      <c r="GI64" s="60"/>
      <c r="GJ64" s="60"/>
      <c r="GK64" s="60"/>
      <c r="GL64" s="60"/>
      <c r="GM64" s="60"/>
      <c r="GN64" s="60"/>
      <c r="GO64" s="60"/>
      <c r="GP64" s="60"/>
      <c r="GQ64" s="60"/>
      <c r="GR64" s="60"/>
      <c r="GS64" s="60"/>
      <c r="GT64" s="60"/>
      <c r="GU64" s="60"/>
      <c r="GV64" s="60"/>
      <c r="GW64" s="60"/>
      <c r="GX64" s="60"/>
      <c r="GY64" s="60"/>
      <c r="GZ64" s="60"/>
      <c r="HA64" s="60"/>
      <c r="HB64" s="60"/>
      <c r="HC64" s="60"/>
      <c r="HD64" s="60"/>
      <c r="HE64" s="60"/>
      <c r="HF64" s="60"/>
      <c r="HG64" s="60"/>
      <c r="HH64" s="60"/>
      <c r="HI64" s="60"/>
      <c r="HJ64" s="60"/>
      <c r="HK64" s="60"/>
      <c r="HL64" s="60"/>
      <c r="HM64" s="60"/>
      <c r="HN64" s="60"/>
      <c r="HO64" s="60"/>
      <c r="HP64" s="60"/>
      <c r="HQ64" s="60"/>
      <c r="HR64" s="60"/>
      <c r="HS64" s="60"/>
      <c r="HT64" s="60"/>
      <c r="HU64" s="60"/>
      <c r="HV64" s="60"/>
      <c r="HW64" s="60"/>
      <c r="HX64" s="60"/>
      <c r="HY64" s="60"/>
      <c r="HZ64" s="60"/>
      <c r="IA64" s="60"/>
      <c r="IB64" s="60"/>
      <c r="IC64" s="60"/>
      <c r="ID64" s="60"/>
      <c r="IE64" s="60"/>
      <c r="IF64" s="60"/>
      <c r="IG64" s="60"/>
      <c r="IH64" s="60"/>
      <c r="II64" s="60"/>
      <c r="IJ64" s="60"/>
      <c r="IK64" s="60"/>
      <c r="IL64" s="60"/>
      <c r="IM64" s="60"/>
      <c r="IN64" s="60"/>
      <c r="IO64" s="60"/>
      <c r="IP64" s="60"/>
      <c r="IQ64" s="60"/>
      <c r="IR64" s="60"/>
      <c r="IS64" s="60"/>
      <c r="IT64" s="60"/>
    </row>
    <row r="65" spans="1:254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  <c r="CU65" s="60"/>
      <c r="CV65" s="60"/>
      <c r="CW65" s="60"/>
      <c r="CX65" s="60"/>
      <c r="CY65" s="60"/>
      <c r="CZ65" s="60"/>
      <c r="DA65" s="60"/>
      <c r="DB65" s="60"/>
      <c r="DC65" s="60"/>
      <c r="DD65" s="60"/>
      <c r="DE65" s="60"/>
      <c r="DF65" s="60"/>
      <c r="DG65" s="60"/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B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</row>
    <row r="66" spans="1:254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  <c r="BM66" s="60"/>
      <c r="BN66" s="60"/>
      <c r="BO66" s="60"/>
      <c r="BP66" s="60"/>
      <c r="BQ66" s="60"/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/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/>
      <c r="CP66" s="60"/>
      <c r="CQ66" s="60"/>
      <c r="CR66" s="60"/>
      <c r="CS66" s="60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0"/>
      <c r="DE66" s="60"/>
      <c r="DF66" s="60"/>
      <c r="DG66" s="60"/>
      <c r="DH66" s="60"/>
      <c r="DI66" s="60"/>
      <c r="DJ66" s="60"/>
      <c r="DK66" s="60"/>
      <c r="DL66" s="60"/>
      <c r="DM66" s="60"/>
      <c r="DN66" s="60"/>
      <c r="DO66" s="60"/>
      <c r="DP66" s="60"/>
      <c r="DQ66" s="60"/>
      <c r="DR66" s="60"/>
      <c r="DS66" s="60"/>
      <c r="DT66" s="60"/>
      <c r="DU66" s="60"/>
      <c r="DV66" s="60"/>
      <c r="DW66" s="60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  <c r="EO66" s="60"/>
      <c r="EP66" s="60"/>
      <c r="EQ66" s="60"/>
      <c r="ER66" s="60"/>
      <c r="ES66" s="60"/>
      <c r="ET66" s="60"/>
      <c r="EU66" s="60"/>
      <c r="EV66" s="60"/>
      <c r="EW66" s="60"/>
      <c r="EX66" s="60"/>
      <c r="EY66" s="60"/>
      <c r="EZ66" s="60"/>
      <c r="FA66" s="60"/>
      <c r="FB66" s="60"/>
      <c r="FC66" s="60"/>
      <c r="FD66" s="60"/>
      <c r="FE66" s="60"/>
      <c r="FF66" s="60"/>
      <c r="FG66" s="60"/>
      <c r="FH66" s="60"/>
      <c r="FI66" s="60"/>
      <c r="FJ66" s="60"/>
      <c r="FK66" s="60"/>
      <c r="FL66" s="60"/>
      <c r="FM66" s="60"/>
      <c r="FN66" s="60"/>
      <c r="FO66" s="60"/>
      <c r="FP66" s="60"/>
      <c r="FQ66" s="60"/>
      <c r="FR66" s="60"/>
      <c r="FS66" s="60"/>
      <c r="FT66" s="60"/>
      <c r="FU66" s="60"/>
      <c r="FV66" s="60"/>
      <c r="FW66" s="60"/>
      <c r="FX66" s="60"/>
      <c r="FY66" s="60"/>
      <c r="FZ66" s="60"/>
      <c r="GA66" s="60"/>
      <c r="GB66" s="60"/>
      <c r="GC66" s="60"/>
      <c r="GD66" s="60"/>
      <c r="GE66" s="60"/>
      <c r="GF66" s="60"/>
      <c r="GG66" s="60"/>
      <c r="GH66" s="60"/>
      <c r="GI66" s="60"/>
      <c r="GJ66" s="60"/>
      <c r="GK66" s="60"/>
      <c r="GL66" s="60"/>
      <c r="GM66" s="60"/>
      <c r="GN66" s="60"/>
      <c r="GO66" s="60"/>
      <c r="GP66" s="60"/>
      <c r="GQ66" s="60"/>
      <c r="GR66" s="60"/>
      <c r="GS66" s="60"/>
      <c r="GT66" s="60"/>
      <c r="GU66" s="60"/>
      <c r="GV66" s="60"/>
      <c r="GW66" s="60"/>
      <c r="GX66" s="60"/>
      <c r="GY66" s="60"/>
      <c r="GZ66" s="60"/>
      <c r="HA66" s="60"/>
      <c r="HB66" s="60"/>
      <c r="HC66" s="60"/>
      <c r="HD66" s="60"/>
      <c r="HE66" s="60"/>
      <c r="HF66" s="60"/>
      <c r="HG66" s="60"/>
      <c r="HH66" s="60"/>
      <c r="HI66" s="60"/>
      <c r="HJ66" s="60"/>
      <c r="HK66" s="60"/>
      <c r="HL66" s="60"/>
      <c r="HM66" s="60"/>
      <c r="HN66" s="60"/>
      <c r="HO66" s="60"/>
      <c r="HP66" s="60"/>
      <c r="HQ66" s="60"/>
      <c r="HR66" s="60"/>
      <c r="HS66" s="60"/>
      <c r="HT66" s="60"/>
      <c r="HU66" s="60"/>
      <c r="HV66" s="60"/>
      <c r="HW66" s="60"/>
      <c r="HX66" s="60"/>
      <c r="HY66" s="60"/>
      <c r="HZ66" s="60"/>
      <c r="IA66" s="60"/>
      <c r="IB66" s="60"/>
      <c r="IC66" s="60"/>
      <c r="ID66" s="60"/>
      <c r="IE66" s="60"/>
      <c r="IF66" s="60"/>
      <c r="IG66" s="60"/>
      <c r="IH66" s="60"/>
      <c r="II66" s="60"/>
      <c r="IJ66" s="60"/>
      <c r="IK66" s="60"/>
      <c r="IL66" s="60"/>
      <c r="IM66" s="60"/>
      <c r="IN66" s="60"/>
      <c r="IO66" s="60"/>
      <c r="IP66" s="60"/>
      <c r="IQ66" s="60"/>
      <c r="IR66" s="60"/>
      <c r="IS66" s="60"/>
      <c r="IT66" s="60"/>
    </row>
    <row r="67" spans="1:254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B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</row>
    <row r="68" spans="1:254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  <c r="BM68" s="60"/>
      <c r="BN68" s="60"/>
      <c r="BO68" s="60"/>
      <c r="BP68" s="60"/>
      <c r="BQ68" s="60"/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/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/>
      <c r="CP68" s="60"/>
      <c r="CQ68" s="60"/>
      <c r="CR68" s="60"/>
      <c r="CS68" s="60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0"/>
      <c r="DE68" s="60"/>
      <c r="DF68" s="60"/>
      <c r="DG68" s="60"/>
      <c r="DH68" s="60"/>
      <c r="DI68" s="60"/>
      <c r="DJ68" s="60"/>
      <c r="DK68" s="60"/>
      <c r="DL68" s="60"/>
      <c r="DM68" s="60"/>
      <c r="DN68" s="60"/>
      <c r="DO68" s="60"/>
      <c r="DP68" s="60"/>
      <c r="DQ68" s="60"/>
      <c r="DR68" s="60"/>
      <c r="DS68" s="60"/>
      <c r="DT68" s="60"/>
      <c r="DU68" s="60"/>
      <c r="DV68" s="60"/>
      <c r="DW68" s="60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  <c r="EO68" s="60"/>
      <c r="EP68" s="60"/>
      <c r="EQ68" s="60"/>
      <c r="ER68" s="60"/>
      <c r="ES68" s="60"/>
      <c r="ET68" s="60"/>
      <c r="EU68" s="60"/>
      <c r="EV68" s="60"/>
      <c r="EW68" s="60"/>
      <c r="EX68" s="60"/>
      <c r="EY68" s="60"/>
      <c r="EZ68" s="60"/>
      <c r="FA68" s="60"/>
      <c r="FB68" s="60"/>
      <c r="FC68" s="60"/>
      <c r="FD68" s="60"/>
      <c r="FE68" s="60"/>
      <c r="FF68" s="60"/>
      <c r="FG68" s="60"/>
      <c r="FH68" s="60"/>
      <c r="FI68" s="60"/>
      <c r="FJ68" s="60"/>
      <c r="FK68" s="60"/>
      <c r="FL68" s="60"/>
      <c r="FM68" s="60"/>
      <c r="FN68" s="60"/>
      <c r="FO68" s="60"/>
      <c r="FP68" s="60"/>
      <c r="FQ68" s="60"/>
      <c r="FR68" s="60"/>
      <c r="FS68" s="60"/>
      <c r="FT68" s="60"/>
      <c r="FU68" s="60"/>
      <c r="FV68" s="60"/>
      <c r="FW68" s="60"/>
      <c r="FX68" s="60"/>
      <c r="FY68" s="60"/>
      <c r="FZ68" s="60"/>
      <c r="GA68" s="60"/>
      <c r="GB68" s="60"/>
      <c r="GC68" s="60"/>
      <c r="GD68" s="60"/>
      <c r="GE68" s="60"/>
      <c r="GF68" s="60"/>
      <c r="GG68" s="60"/>
      <c r="GH68" s="60"/>
      <c r="GI68" s="60"/>
      <c r="GJ68" s="60"/>
      <c r="GK68" s="60"/>
      <c r="GL68" s="60"/>
      <c r="GM68" s="60"/>
      <c r="GN68" s="60"/>
      <c r="GO68" s="60"/>
      <c r="GP68" s="60"/>
      <c r="GQ68" s="60"/>
      <c r="GR68" s="60"/>
      <c r="GS68" s="60"/>
      <c r="GT68" s="60"/>
      <c r="GU68" s="60"/>
      <c r="GV68" s="60"/>
      <c r="GW68" s="60"/>
      <c r="GX68" s="60"/>
      <c r="GY68" s="60"/>
      <c r="GZ68" s="60"/>
      <c r="HA68" s="60"/>
      <c r="HB68" s="60"/>
      <c r="HC68" s="60"/>
      <c r="HD68" s="60"/>
      <c r="HE68" s="60"/>
      <c r="HF68" s="60"/>
      <c r="HG68" s="60"/>
      <c r="HH68" s="60"/>
      <c r="HI68" s="60"/>
      <c r="HJ68" s="60"/>
      <c r="HK68" s="60"/>
      <c r="HL68" s="60"/>
      <c r="HM68" s="60"/>
      <c r="HN68" s="60"/>
      <c r="HO68" s="60"/>
      <c r="HP68" s="60"/>
      <c r="HQ68" s="60"/>
      <c r="HR68" s="60"/>
      <c r="HS68" s="60"/>
      <c r="HT68" s="60"/>
      <c r="HU68" s="60"/>
      <c r="HV68" s="60"/>
      <c r="HW68" s="60"/>
      <c r="HX68" s="60"/>
      <c r="HY68" s="60"/>
      <c r="HZ68" s="60"/>
      <c r="IA68" s="60"/>
      <c r="IB68" s="60"/>
      <c r="IC68" s="60"/>
      <c r="ID68" s="60"/>
      <c r="IE68" s="60"/>
      <c r="IF68" s="60"/>
      <c r="IG68" s="60"/>
      <c r="IH68" s="60"/>
      <c r="II68" s="60"/>
      <c r="IJ68" s="60"/>
      <c r="IK68" s="60"/>
      <c r="IL68" s="60"/>
      <c r="IM68" s="60"/>
      <c r="IN68" s="60"/>
      <c r="IO68" s="60"/>
      <c r="IP68" s="60"/>
      <c r="IQ68" s="60"/>
      <c r="IR68" s="60"/>
      <c r="IS68" s="60"/>
      <c r="IT68" s="60"/>
    </row>
    <row r="69" spans="1:254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  <c r="BM69" s="60"/>
      <c r="BN69" s="60"/>
      <c r="BO69" s="60"/>
      <c r="BP69" s="60"/>
      <c r="BQ69" s="60"/>
      <c r="BR69" s="60"/>
      <c r="BS69" s="60"/>
      <c r="BT69" s="60"/>
      <c r="BU69" s="60"/>
      <c r="BV69" s="60"/>
      <c r="BW69" s="60"/>
      <c r="BX69" s="60"/>
      <c r="BY69" s="60"/>
      <c r="BZ69" s="60"/>
      <c r="CA69" s="60"/>
      <c r="CB69" s="60"/>
      <c r="CC69" s="60"/>
      <c r="CD69" s="60"/>
      <c r="CE69" s="60"/>
      <c r="CF69" s="60"/>
      <c r="CG69" s="60"/>
      <c r="CH69" s="60"/>
      <c r="CI69" s="60"/>
      <c r="CJ69" s="60"/>
      <c r="CK69" s="60"/>
      <c r="CL69" s="60"/>
      <c r="CM69" s="60"/>
      <c r="CN69" s="60"/>
      <c r="CO69" s="60"/>
      <c r="CP69" s="60"/>
      <c r="CQ69" s="60"/>
      <c r="CR69" s="60"/>
      <c r="CS69" s="60"/>
      <c r="CT69" s="60"/>
      <c r="CU69" s="60"/>
      <c r="CV69" s="60"/>
      <c r="CW69" s="60"/>
      <c r="CX69" s="60"/>
      <c r="CY69" s="60"/>
      <c r="CZ69" s="60"/>
      <c r="DA69" s="60"/>
      <c r="DB69" s="60"/>
      <c r="DC69" s="60"/>
      <c r="DD69" s="60"/>
      <c r="DE69" s="60"/>
      <c r="DF69" s="60"/>
      <c r="DG69" s="60"/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B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</row>
    <row r="70" spans="1:254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</row>
    <row r="71" spans="1:254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</row>
    <row r="72" spans="1:254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</row>
    <row r="73" spans="1:254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  <c r="AQ73" s="60"/>
      <c r="AR73" s="60"/>
      <c r="AS73" s="60"/>
      <c r="AT73" s="60"/>
      <c r="AU73" s="60"/>
      <c r="AV73" s="60"/>
      <c r="AW73" s="60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</row>
    <row r="74" spans="1:254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/>
      <c r="BF74" s="60"/>
      <c r="BG74" s="60"/>
      <c r="BH74" s="60"/>
      <c r="BI74" s="60"/>
      <c r="BJ74" s="60"/>
      <c r="BK74" s="60"/>
      <c r="BL74" s="60"/>
      <c r="BM74" s="60"/>
      <c r="BN74" s="60"/>
      <c r="BO74" s="60"/>
      <c r="BP74" s="60"/>
      <c r="BQ74" s="60"/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/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0"/>
      <c r="DE74" s="60"/>
      <c r="DF74" s="60"/>
      <c r="DG74" s="60"/>
      <c r="DH74" s="60"/>
      <c r="DI74" s="60"/>
      <c r="DJ74" s="60"/>
      <c r="DK74" s="60"/>
      <c r="DL74" s="60"/>
      <c r="DM74" s="60"/>
      <c r="DN74" s="60"/>
      <c r="DO74" s="60"/>
      <c r="DP74" s="60"/>
      <c r="DQ74" s="60"/>
      <c r="DR74" s="60"/>
      <c r="DS74" s="60"/>
      <c r="DT74" s="60"/>
      <c r="DU74" s="60"/>
      <c r="DV74" s="60"/>
      <c r="DW74" s="60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  <c r="EO74" s="60"/>
      <c r="EP74" s="60"/>
      <c r="EQ74" s="60"/>
      <c r="ER74" s="60"/>
      <c r="ES74" s="60"/>
      <c r="ET74" s="60"/>
      <c r="EU74" s="60"/>
      <c r="EV74" s="60"/>
      <c r="EW74" s="60"/>
      <c r="EX74" s="60"/>
      <c r="EY74" s="60"/>
      <c r="EZ74" s="60"/>
      <c r="FA74" s="60"/>
      <c r="FB74" s="60"/>
      <c r="FC74" s="60"/>
      <c r="FD74" s="60"/>
      <c r="FE74" s="60"/>
      <c r="FF74" s="60"/>
      <c r="FG74" s="60"/>
      <c r="FH74" s="60"/>
      <c r="FI74" s="60"/>
      <c r="FJ74" s="60"/>
      <c r="FK74" s="60"/>
      <c r="FL74" s="60"/>
      <c r="FM74" s="60"/>
      <c r="FN74" s="60"/>
      <c r="FO74" s="60"/>
      <c r="FP74" s="60"/>
      <c r="FQ74" s="60"/>
      <c r="FR74" s="60"/>
      <c r="FS74" s="60"/>
      <c r="FT74" s="60"/>
      <c r="FU74" s="60"/>
      <c r="FV74" s="60"/>
      <c r="FW74" s="60"/>
      <c r="FX74" s="60"/>
      <c r="FY74" s="60"/>
      <c r="FZ74" s="60"/>
      <c r="GA74" s="60"/>
      <c r="GB74" s="60"/>
      <c r="GC74" s="60"/>
      <c r="GD74" s="60"/>
      <c r="GE74" s="60"/>
      <c r="GF74" s="60"/>
      <c r="GG74" s="60"/>
      <c r="GH74" s="60"/>
      <c r="GI74" s="60"/>
      <c r="GJ74" s="60"/>
      <c r="GK74" s="60"/>
      <c r="GL74" s="60"/>
      <c r="GM74" s="60"/>
      <c r="GN74" s="60"/>
      <c r="GO74" s="60"/>
      <c r="GP74" s="60"/>
      <c r="GQ74" s="60"/>
      <c r="GR74" s="60"/>
      <c r="GS74" s="60"/>
      <c r="GT74" s="60"/>
      <c r="GU74" s="60"/>
      <c r="GV74" s="60"/>
      <c r="GW74" s="60"/>
      <c r="GX74" s="60"/>
      <c r="GY74" s="60"/>
      <c r="GZ74" s="60"/>
      <c r="HA74" s="60"/>
      <c r="HB74" s="60"/>
      <c r="HC74" s="60"/>
      <c r="HD74" s="60"/>
      <c r="HE74" s="60"/>
      <c r="HF74" s="60"/>
      <c r="HG74" s="60"/>
      <c r="HH74" s="60"/>
      <c r="HI74" s="60"/>
      <c r="HJ74" s="60"/>
      <c r="HK74" s="60"/>
      <c r="HL74" s="60"/>
      <c r="HM74" s="60"/>
      <c r="HN74" s="60"/>
      <c r="HO74" s="60"/>
      <c r="HP74" s="60"/>
      <c r="HQ74" s="60"/>
      <c r="HR74" s="60"/>
      <c r="HS74" s="60"/>
      <c r="HT74" s="60"/>
      <c r="HU74" s="60"/>
      <c r="HV74" s="60"/>
      <c r="HW74" s="60"/>
      <c r="HX74" s="60"/>
      <c r="HY74" s="60"/>
      <c r="HZ74" s="60"/>
      <c r="IA74" s="60"/>
      <c r="IB74" s="60"/>
      <c r="IC74" s="60"/>
      <c r="ID74" s="60"/>
      <c r="IE74" s="60"/>
      <c r="IF74" s="60"/>
      <c r="IG74" s="60"/>
      <c r="IH74" s="60"/>
      <c r="II74" s="60"/>
      <c r="IJ74" s="60"/>
      <c r="IK74" s="60"/>
      <c r="IL74" s="60"/>
      <c r="IM74" s="60"/>
      <c r="IN74" s="60"/>
      <c r="IO74" s="60"/>
      <c r="IP74" s="60"/>
      <c r="IQ74" s="60"/>
      <c r="IR74" s="60"/>
      <c r="IS74" s="60"/>
      <c r="IT74" s="60"/>
    </row>
    <row r="75" spans="1:254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/>
      <c r="BF75" s="60"/>
      <c r="BG75" s="60"/>
      <c r="BH75" s="60"/>
      <c r="BI75" s="60"/>
      <c r="BJ75" s="60"/>
      <c r="BK75" s="60"/>
      <c r="BL75" s="60"/>
      <c r="BM75" s="60"/>
      <c r="BN75" s="60"/>
      <c r="BO75" s="60"/>
      <c r="BP75" s="60"/>
      <c r="BQ75" s="60"/>
      <c r="BR75" s="60"/>
      <c r="BS75" s="60"/>
      <c r="BT75" s="60"/>
      <c r="BU75" s="60"/>
      <c r="BV75" s="60"/>
      <c r="BW75" s="60"/>
      <c r="BX75" s="60"/>
      <c r="BY75" s="60"/>
      <c r="BZ75" s="60"/>
      <c r="CA75" s="60"/>
      <c r="CB75" s="60"/>
      <c r="CC75" s="60"/>
      <c r="CD75" s="60"/>
      <c r="CE75" s="60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60"/>
      <c r="CU75" s="60"/>
      <c r="CV75" s="60"/>
      <c r="CW75" s="60"/>
      <c r="CX75" s="60"/>
      <c r="CY75" s="60"/>
      <c r="CZ75" s="60"/>
      <c r="DA75" s="60"/>
      <c r="DB75" s="60"/>
      <c r="DC75" s="60"/>
      <c r="DD75" s="60"/>
      <c r="DE75" s="60"/>
      <c r="DF75" s="60"/>
      <c r="DG75" s="60"/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B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</row>
    <row r="76" spans="1:254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  <c r="BH76" s="60"/>
      <c r="BI76" s="60"/>
      <c r="BJ76" s="60"/>
      <c r="BK76" s="60"/>
      <c r="BL76" s="60"/>
      <c r="BM76" s="60"/>
      <c r="BN76" s="60"/>
      <c r="BO76" s="60"/>
      <c r="BP76" s="60"/>
      <c r="BQ76" s="60"/>
      <c r="BR76" s="60"/>
      <c r="BS76" s="60"/>
      <c r="BT76" s="60"/>
      <c r="BU76" s="60"/>
      <c r="BV76" s="60"/>
      <c r="BW76" s="60"/>
      <c r="BX76" s="60"/>
      <c r="BY76" s="60"/>
      <c r="BZ76" s="60"/>
      <c r="CA76" s="60"/>
      <c r="CB76" s="60"/>
      <c r="CC76" s="60"/>
      <c r="CD76" s="60"/>
      <c r="CE76" s="60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60"/>
      <c r="CU76" s="60"/>
      <c r="CV76" s="60"/>
      <c r="CW76" s="60"/>
      <c r="CX76" s="60"/>
      <c r="CY76" s="60"/>
      <c r="CZ76" s="60"/>
      <c r="DA76" s="60"/>
      <c r="DB76" s="60"/>
      <c r="DC76" s="60"/>
      <c r="DD76" s="60"/>
      <c r="DE76" s="60"/>
      <c r="DF76" s="60"/>
      <c r="DG76" s="60"/>
      <c r="DH76" s="60"/>
      <c r="DI76" s="60"/>
      <c r="DJ76" s="60"/>
      <c r="DK76" s="60"/>
      <c r="DL76" s="60"/>
      <c r="DM76" s="60"/>
      <c r="DN76" s="60"/>
      <c r="DO76" s="60"/>
      <c r="DP76" s="60"/>
      <c r="DQ76" s="60"/>
      <c r="DR76" s="60"/>
      <c r="DS76" s="60"/>
      <c r="DT76" s="60"/>
      <c r="DU76" s="60"/>
      <c r="DV76" s="60"/>
      <c r="DW76" s="60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  <c r="EO76" s="60"/>
      <c r="EP76" s="60"/>
      <c r="EQ76" s="60"/>
      <c r="ER76" s="60"/>
      <c r="ES76" s="60"/>
      <c r="ET76" s="60"/>
      <c r="EU76" s="60"/>
      <c r="EV76" s="60"/>
      <c r="EW76" s="60"/>
      <c r="EX76" s="60"/>
      <c r="EY76" s="60"/>
      <c r="EZ76" s="60"/>
      <c r="FA76" s="60"/>
      <c r="FB76" s="60"/>
      <c r="FC76" s="60"/>
      <c r="FD76" s="60"/>
      <c r="FE76" s="60"/>
      <c r="FF76" s="60"/>
      <c r="FG76" s="60"/>
      <c r="FH76" s="60"/>
      <c r="FI76" s="60"/>
      <c r="FJ76" s="60"/>
      <c r="FK76" s="60"/>
      <c r="FL76" s="60"/>
      <c r="FM76" s="60"/>
      <c r="FN76" s="60"/>
      <c r="FO76" s="60"/>
      <c r="FP76" s="60"/>
      <c r="FQ76" s="60"/>
      <c r="FR76" s="60"/>
      <c r="FS76" s="60"/>
      <c r="FT76" s="60"/>
      <c r="FU76" s="60"/>
      <c r="FV76" s="60"/>
      <c r="FW76" s="60"/>
      <c r="FX76" s="60"/>
      <c r="FY76" s="60"/>
      <c r="FZ76" s="60"/>
      <c r="GA76" s="60"/>
      <c r="GB76" s="60"/>
      <c r="GC76" s="60"/>
      <c r="GD76" s="60"/>
      <c r="GE76" s="60"/>
      <c r="GF76" s="60"/>
      <c r="GG76" s="60"/>
      <c r="GH76" s="60"/>
      <c r="GI76" s="60"/>
      <c r="GJ76" s="60"/>
      <c r="GK76" s="60"/>
      <c r="GL76" s="60"/>
      <c r="GM76" s="60"/>
      <c r="GN76" s="60"/>
      <c r="GO76" s="60"/>
      <c r="GP76" s="60"/>
      <c r="GQ76" s="60"/>
      <c r="GR76" s="60"/>
      <c r="GS76" s="60"/>
      <c r="GT76" s="60"/>
      <c r="GU76" s="60"/>
      <c r="GV76" s="60"/>
      <c r="GW76" s="60"/>
      <c r="GX76" s="60"/>
      <c r="GY76" s="60"/>
      <c r="GZ76" s="60"/>
      <c r="HA76" s="60"/>
      <c r="HB76" s="60"/>
      <c r="HC76" s="60"/>
      <c r="HD76" s="60"/>
      <c r="HE76" s="60"/>
      <c r="HF76" s="60"/>
      <c r="HG76" s="60"/>
      <c r="HH76" s="60"/>
      <c r="HI76" s="60"/>
      <c r="HJ76" s="60"/>
      <c r="HK76" s="60"/>
      <c r="HL76" s="60"/>
      <c r="HM76" s="60"/>
      <c r="HN76" s="60"/>
      <c r="HO76" s="60"/>
      <c r="HP76" s="60"/>
      <c r="HQ76" s="60"/>
      <c r="HR76" s="60"/>
      <c r="HS76" s="60"/>
      <c r="HT76" s="60"/>
      <c r="HU76" s="60"/>
      <c r="HV76" s="60"/>
      <c r="HW76" s="60"/>
      <c r="HX76" s="60"/>
      <c r="HY76" s="60"/>
      <c r="HZ76" s="60"/>
      <c r="IA76" s="60"/>
      <c r="IB76" s="60"/>
      <c r="IC76" s="60"/>
      <c r="ID76" s="60"/>
      <c r="IE76" s="60"/>
      <c r="IF76" s="60"/>
      <c r="IG76" s="60"/>
      <c r="IH76" s="60"/>
      <c r="II76" s="60"/>
      <c r="IJ76" s="60"/>
      <c r="IK76" s="60"/>
      <c r="IL76" s="60"/>
      <c r="IM76" s="60"/>
      <c r="IN76" s="60"/>
      <c r="IO76" s="60"/>
      <c r="IP76" s="60"/>
      <c r="IQ76" s="60"/>
      <c r="IR76" s="60"/>
      <c r="IS76" s="60"/>
      <c r="IT76" s="60"/>
    </row>
    <row r="77" spans="1:254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/>
      <c r="BF77" s="60"/>
      <c r="BG77" s="60"/>
      <c r="BH77" s="60"/>
      <c r="BI77" s="60"/>
      <c r="BJ77" s="60"/>
      <c r="BK77" s="60"/>
      <c r="BL77" s="60"/>
      <c r="BM77" s="60"/>
      <c r="BN77" s="60"/>
      <c r="BO77" s="60"/>
      <c r="BP77" s="60"/>
      <c r="BQ77" s="60"/>
      <c r="BR77" s="60"/>
      <c r="BS77" s="60"/>
      <c r="BT77" s="60"/>
      <c r="BU77" s="60"/>
      <c r="BV77" s="60"/>
      <c r="BW77" s="60"/>
      <c r="BX77" s="60"/>
      <c r="BY77" s="60"/>
      <c r="BZ77" s="60"/>
      <c r="CA77" s="60"/>
      <c r="CB77" s="60"/>
      <c r="CC77" s="60"/>
      <c r="CD77" s="60"/>
      <c r="CE77" s="60"/>
      <c r="CF77" s="60"/>
      <c r="CG77" s="60"/>
      <c r="CH77" s="60"/>
      <c r="CI77" s="60"/>
      <c r="CJ77" s="60"/>
      <c r="CK77" s="60"/>
      <c r="CL77" s="60"/>
      <c r="CM77" s="60"/>
      <c r="CN77" s="60"/>
      <c r="CO77" s="60"/>
      <c r="CP77" s="60"/>
      <c r="CQ77" s="60"/>
      <c r="CR77" s="60"/>
      <c r="CS77" s="60"/>
      <c r="CT77" s="60"/>
      <c r="CU77" s="60"/>
      <c r="CV77" s="60"/>
      <c r="CW77" s="60"/>
      <c r="CX77" s="60"/>
      <c r="CY77" s="60"/>
      <c r="CZ77" s="60"/>
      <c r="DA77" s="60"/>
      <c r="DB77" s="60"/>
      <c r="DC77" s="60"/>
      <c r="DD77" s="60"/>
      <c r="DE77" s="60"/>
      <c r="DF77" s="60"/>
      <c r="DG77" s="60"/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B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</row>
    <row r="78" spans="1:254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  <c r="BM78" s="60"/>
      <c r="BN78" s="60"/>
      <c r="BO78" s="60"/>
      <c r="BP78" s="60"/>
      <c r="BQ78" s="60"/>
      <c r="BR78" s="60"/>
      <c r="BS78" s="60"/>
      <c r="BT78" s="60"/>
      <c r="BU78" s="60"/>
      <c r="BV78" s="60"/>
      <c r="BW78" s="60"/>
      <c r="BX78" s="60"/>
      <c r="BY78" s="60"/>
      <c r="BZ78" s="60"/>
      <c r="CA78" s="60"/>
      <c r="CB78" s="60"/>
      <c r="CC78" s="60"/>
      <c r="CD78" s="60"/>
      <c r="CE78" s="60"/>
      <c r="CF78" s="60"/>
      <c r="CG78" s="60"/>
      <c r="CH78" s="60"/>
      <c r="CI78" s="60"/>
      <c r="CJ78" s="60"/>
      <c r="CK78" s="60"/>
      <c r="CL78" s="60"/>
      <c r="CM78" s="60"/>
      <c r="CN78" s="60"/>
      <c r="CO78" s="60"/>
      <c r="CP78" s="60"/>
      <c r="CQ78" s="60"/>
      <c r="CR78" s="60"/>
      <c r="CS78" s="60"/>
      <c r="CT78" s="60"/>
      <c r="CU78" s="60"/>
      <c r="CV78" s="60"/>
      <c r="CW78" s="60"/>
      <c r="CX78" s="60"/>
      <c r="CY78" s="60"/>
      <c r="CZ78" s="60"/>
      <c r="DA78" s="60"/>
      <c r="DB78" s="60"/>
      <c r="DC78" s="60"/>
      <c r="DD78" s="60"/>
      <c r="DE78" s="60"/>
      <c r="DF78" s="60"/>
      <c r="DG78" s="60"/>
      <c r="DH78" s="60"/>
      <c r="DI78" s="60"/>
      <c r="DJ78" s="60"/>
      <c r="DK78" s="60"/>
      <c r="DL78" s="60"/>
      <c r="DM78" s="60"/>
      <c r="DN78" s="60"/>
      <c r="DO78" s="60"/>
      <c r="DP78" s="60"/>
      <c r="DQ78" s="60"/>
      <c r="DR78" s="60"/>
      <c r="DS78" s="60"/>
      <c r="DT78" s="60"/>
      <c r="DU78" s="60"/>
      <c r="DV78" s="60"/>
      <c r="DW78" s="60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  <c r="EO78" s="60"/>
      <c r="EP78" s="60"/>
      <c r="EQ78" s="60"/>
      <c r="ER78" s="60"/>
      <c r="ES78" s="60"/>
      <c r="ET78" s="60"/>
      <c r="EU78" s="60"/>
      <c r="EV78" s="60"/>
      <c r="EW78" s="60"/>
      <c r="EX78" s="60"/>
      <c r="EY78" s="60"/>
      <c r="EZ78" s="60"/>
      <c r="FA78" s="60"/>
      <c r="FB78" s="60"/>
      <c r="FC78" s="60"/>
      <c r="FD78" s="60"/>
      <c r="FE78" s="60"/>
      <c r="FF78" s="60"/>
      <c r="FG78" s="60"/>
      <c r="FH78" s="60"/>
      <c r="FI78" s="60"/>
      <c r="FJ78" s="60"/>
      <c r="FK78" s="60"/>
      <c r="FL78" s="60"/>
      <c r="FM78" s="60"/>
      <c r="FN78" s="60"/>
      <c r="FO78" s="60"/>
      <c r="FP78" s="60"/>
      <c r="FQ78" s="60"/>
      <c r="FR78" s="60"/>
      <c r="FS78" s="60"/>
      <c r="FT78" s="60"/>
      <c r="FU78" s="60"/>
      <c r="FV78" s="60"/>
      <c r="FW78" s="60"/>
      <c r="FX78" s="60"/>
      <c r="FY78" s="60"/>
      <c r="FZ78" s="60"/>
      <c r="GA78" s="60"/>
      <c r="GB78" s="60"/>
      <c r="GC78" s="60"/>
      <c r="GD78" s="60"/>
      <c r="GE78" s="60"/>
      <c r="GF78" s="60"/>
      <c r="GG78" s="60"/>
      <c r="GH78" s="60"/>
      <c r="GI78" s="60"/>
      <c r="GJ78" s="60"/>
      <c r="GK78" s="60"/>
      <c r="GL78" s="60"/>
      <c r="GM78" s="60"/>
      <c r="GN78" s="60"/>
      <c r="GO78" s="60"/>
      <c r="GP78" s="60"/>
      <c r="GQ78" s="60"/>
      <c r="GR78" s="60"/>
      <c r="GS78" s="60"/>
      <c r="GT78" s="60"/>
      <c r="GU78" s="60"/>
      <c r="GV78" s="60"/>
      <c r="GW78" s="60"/>
      <c r="GX78" s="60"/>
      <c r="GY78" s="60"/>
      <c r="GZ78" s="60"/>
      <c r="HA78" s="60"/>
      <c r="HB78" s="60"/>
      <c r="HC78" s="60"/>
      <c r="HD78" s="60"/>
      <c r="HE78" s="60"/>
      <c r="HF78" s="60"/>
      <c r="HG78" s="60"/>
      <c r="HH78" s="60"/>
      <c r="HI78" s="60"/>
      <c r="HJ78" s="60"/>
      <c r="HK78" s="60"/>
      <c r="HL78" s="60"/>
      <c r="HM78" s="60"/>
      <c r="HN78" s="60"/>
      <c r="HO78" s="60"/>
      <c r="HP78" s="60"/>
      <c r="HQ78" s="60"/>
      <c r="HR78" s="60"/>
      <c r="HS78" s="60"/>
      <c r="HT78" s="60"/>
      <c r="HU78" s="60"/>
      <c r="HV78" s="60"/>
      <c r="HW78" s="60"/>
      <c r="HX78" s="60"/>
      <c r="HY78" s="60"/>
      <c r="HZ78" s="60"/>
      <c r="IA78" s="60"/>
      <c r="IB78" s="60"/>
      <c r="IC78" s="60"/>
      <c r="ID78" s="60"/>
      <c r="IE78" s="60"/>
      <c r="IF78" s="60"/>
      <c r="IG78" s="60"/>
      <c r="IH78" s="60"/>
      <c r="II78" s="60"/>
      <c r="IJ78" s="60"/>
      <c r="IK78" s="60"/>
      <c r="IL78" s="60"/>
      <c r="IM78" s="60"/>
      <c r="IN78" s="60"/>
      <c r="IO78" s="60"/>
      <c r="IP78" s="60"/>
      <c r="IQ78" s="60"/>
      <c r="IR78" s="60"/>
      <c r="IS78" s="60"/>
      <c r="IT78" s="60"/>
    </row>
    <row r="79" spans="1:254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  <c r="BH79" s="60"/>
      <c r="BI79" s="60"/>
      <c r="BJ79" s="60"/>
      <c r="BK79" s="60"/>
      <c r="BL79" s="60"/>
      <c r="BM79" s="60"/>
      <c r="BN79" s="60"/>
      <c r="BO79" s="60"/>
      <c r="BP79" s="60"/>
      <c r="BQ79" s="60"/>
      <c r="BR79" s="60"/>
      <c r="BS79" s="60"/>
      <c r="BT79" s="60"/>
      <c r="BU79" s="60"/>
      <c r="BV79" s="60"/>
      <c r="BW79" s="60"/>
      <c r="BX79" s="60"/>
      <c r="BY79" s="60"/>
      <c r="BZ79" s="60"/>
      <c r="CA79" s="60"/>
      <c r="CB79" s="60"/>
      <c r="CC79" s="60"/>
      <c r="CD79" s="60"/>
      <c r="CE79" s="60"/>
      <c r="CF79" s="60"/>
      <c r="CG79" s="60"/>
      <c r="CH79" s="60"/>
      <c r="CI79" s="60"/>
      <c r="CJ79" s="60"/>
      <c r="CK79" s="60"/>
      <c r="CL79" s="60"/>
      <c r="CM79" s="60"/>
      <c r="CN79" s="60"/>
      <c r="CO79" s="60"/>
      <c r="CP79" s="60"/>
      <c r="CQ79" s="60"/>
      <c r="CR79" s="60"/>
      <c r="CS79" s="60"/>
      <c r="CT79" s="60"/>
      <c r="CU79" s="60"/>
      <c r="CV79" s="60"/>
      <c r="CW79" s="60"/>
      <c r="CX79" s="60"/>
      <c r="CY79" s="60"/>
      <c r="CZ79" s="60"/>
      <c r="DA79" s="60"/>
      <c r="DB79" s="60"/>
      <c r="DC79" s="60"/>
      <c r="DD79" s="60"/>
      <c r="DE79" s="60"/>
      <c r="DF79" s="60"/>
      <c r="DG79" s="60"/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B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</row>
    <row r="80" spans="1:254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  <c r="BM80" s="60"/>
      <c r="BN80" s="60"/>
      <c r="BO80" s="60"/>
      <c r="BP80" s="60"/>
      <c r="BQ80" s="60"/>
      <c r="BR80" s="60"/>
      <c r="BS80" s="60"/>
      <c r="BT80" s="60"/>
      <c r="BU80" s="60"/>
      <c r="BV80" s="60"/>
      <c r="BW80" s="60"/>
      <c r="BX80" s="60"/>
      <c r="BY80" s="60"/>
      <c r="BZ80" s="60"/>
      <c r="CA80" s="60"/>
      <c r="CB80" s="60"/>
      <c r="CC80" s="60"/>
      <c r="CD80" s="60"/>
      <c r="CE80" s="60"/>
      <c r="CF80" s="60"/>
      <c r="CG80" s="60"/>
      <c r="CH80" s="60"/>
      <c r="CI80" s="60"/>
      <c r="CJ80" s="60"/>
      <c r="CK80" s="60"/>
      <c r="CL80" s="60"/>
      <c r="CM80" s="60"/>
      <c r="CN80" s="60"/>
      <c r="CO80" s="60"/>
      <c r="CP80" s="60"/>
      <c r="CQ80" s="60"/>
      <c r="CR80" s="60"/>
      <c r="CS80" s="60"/>
      <c r="CT80" s="60"/>
      <c r="CU80" s="60"/>
      <c r="CV80" s="60"/>
      <c r="CW80" s="60"/>
      <c r="CX80" s="60"/>
      <c r="CY80" s="60"/>
      <c r="CZ80" s="60"/>
      <c r="DA80" s="60"/>
      <c r="DB80" s="60"/>
      <c r="DC80" s="60"/>
      <c r="DD80" s="60"/>
      <c r="DE80" s="60"/>
      <c r="DF80" s="60"/>
      <c r="DG80" s="60"/>
      <c r="DH80" s="60"/>
      <c r="DI80" s="60"/>
      <c r="DJ80" s="60"/>
      <c r="DK80" s="60"/>
      <c r="DL80" s="60"/>
      <c r="DM80" s="60"/>
      <c r="DN80" s="60"/>
      <c r="DO80" s="60"/>
      <c r="DP80" s="60"/>
      <c r="DQ80" s="60"/>
      <c r="DR80" s="60"/>
      <c r="DS80" s="60"/>
      <c r="DT80" s="60"/>
      <c r="DU80" s="60"/>
      <c r="DV80" s="60"/>
      <c r="DW80" s="60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  <c r="EO80" s="60"/>
      <c r="EP80" s="60"/>
      <c r="EQ80" s="60"/>
      <c r="ER80" s="60"/>
      <c r="ES80" s="60"/>
      <c r="ET80" s="60"/>
      <c r="EU80" s="60"/>
      <c r="EV80" s="60"/>
      <c r="EW80" s="60"/>
      <c r="EX80" s="60"/>
      <c r="EY80" s="60"/>
      <c r="EZ80" s="60"/>
      <c r="FA80" s="60"/>
      <c r="FB80" s="60"/>
      <c r="FC80" s="60"/>
      <c r="FD80" s="60"/>
      <c r="FE80" s="60"/>
      <c r="FF80" s="60"/>
      <c r="FG80" s="60"/>
      <c r="FH80" s="60"/>
      <c r="FI80" s="60"/>
      <c r="FJ80" s="60"/>
      <c r="FK80" s="60"/>
      <c r="FL80" s="60"/>
      <c r="FM80" s="60"/>
      <c r="FN80" s="60"/>
      <c r="FO80" s="60"/>
      <c r="FP80" s="60"/>
      <c r="FQ80" s="60"/>
      <c r="FR80" s="60"/>
      <c r="FS80" s="60"/>
      <c r="FT80" s="60"/>
      <c r="FU80" s="60"/>
      <c r="FV80" s="60"/>
      <c r="FW80" s="60"/>
      <c r="FX80" s="60"/>
      <c r="FY80" s="60"/>
      <c r="FZ80" s="60"/>
      <c r="GA80" s="60"/>
      <c r="GB80" s="60"/>
      <c r="GC80" s="60"/>
      <c r="GD80" s="60"/>
      <c r="GE80" s="60"/>
      <c r="GF80" s="60"/>
      <c r="GG80" s="60"/>
      <c r="GH80" s="60"/>
      <c r="GI80" s="60"/>
      <c r="GJ80" s="60"/>
      <c r="GK80" s="60"/>
      <c r="GL80" s="60"/>
      <c r="GM80" s="60"/>
      <c r="GN80" s="60"/>
      <c r="GO80" s="60"/>
      <c r="GP80" s="60"/>
      <c r="GQ80" s="60"/>
      <c r="GR80" s="60"/>
      <c r="GS80" s="60"/>
      <c r="GT80" s="60"/>
      <c r="GU80" s="60"/>
      <c r="GV80" s="60"/>
      <c r="GW80" s="60"/>
      <c r="GX80" s="60"/>
      <c r="GY80" s="60"/>
      <c r="GZ80" s="60"/>
      <c r="HA80" s="60"/>
      <c r="HB80" s="60"/>
      <c r="HC80" s="60"/>
      <c r="HD80" s="60"/>
      <c r="HE80" s="60"/>
      <c r="HF80" s="60"/>
      <c r="HG80" s="60"/>
      <c r="HH80" s="60"/>
      <c r="HI80" s="60"/>
      <c r="HJ80" s="60"/>
      <c r="HK80" s="60"/>
      <c r="HL80" s="60"/>
      <c r="HM80" s="60"/>
      <c r="HN80" s="60"/>
      <c r="HO80" s="60"/>
      <c r="HP80" s="60"/>
      <c r="HQ80" s="60"/>
      <c r="HR80" s="60"/>
      <c r="HS80" s="60"/>
      <c r="HT80" s="60"/>
      <c r="HU80" s="60"/>
      <c r="HV80" s="60"/>
      <c r="HW80" s="60"/>
      <c r="HX80" s="60"/>
      <c r="HY80" s="60"/>
      <c r="HZ80" s="60"/>
      <c r="IA80" s="60"/>
      <c r="IB80" s="60"/>
      <c r="IC80" s="60"/>
      <c r="ID80" s="60"/>
      <c r="IE80" s="60"/>
      <c r="IF80" s="60"/>
      <c r="IG80" s="60"/>
      <c r="IH80" s="60"/>
      <c r="II80" s="60"/>
      <c r="IJ80" s="60"/>
      <c r="IK80" s="60"/>
      <c r="IL80" s="60"/>
      <c r="IM80" s="60"/>
      <c r="IN80" s="60"/>
      <c r="IO80" s="60"/>
      <c r="IP80" s="60"/>
      <c r="IQ80" s="60"/>
      <c r="IR80" s="60"/>
      <c r="IS80" s="60"/>
      <c r="IT80" s="60"/>
    </row>
    <row r="81" spans="1:254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60"/>
      <c r="BI81" s="60"/>
      <c r="BJ81" s="60"/>
      <c r="BK81" s="60"/>
      <c r="BL81" s="60"/>
      <c r="BM81" s="60"/>
      <c r="BN81" s="60"/>
      <c r="BO81" s="60"/>
      <c r="BP81" s="60"/>
      <c r="BQ81" s="60"/>
      <c r="BR81" s="60"/>
      <c r="BS81" s="60"/>
      <c r="BT81" s="60"/>
      <c r="BU81" s="60"/>
      <c r="BV81" s="60"/>
      <c r="BW81" s="60"/>
      <c r="BX81" s="60"/>
      <c r="BY81" s="60"/>
      <c r="BZ81" s="60"/>
      <c r="CA81" s="60"/>
      <c r="CB81" s="60"/>
      <c r="CC81" s="60"/>
      <c r="CD81" s="60"/>
      <c r="CE81" s="60"/>
      <c r="CF81" s="60"/>
      <c r="CG81" s="60"/>
      <c r="CH81" s="60"/>
      <c r="CI81" s="60"/>
      <c r="CJ81" s="60"/>
      <c r="CK81" s="60"/>
      <c r="CL81" s="60"/>
      <c r="CM81" s="60"/>
      <c r="CN81" s="60"/>
      <c r="CO81" s="60"/>
      <c r="CP81" s="60"/>
      <c r="CQ81" s="60"/>
      <c r="CR81" s="60"/>
      <c r="CS81" s="60"/>
      <c r="CT81" s="60"/>
      <c r="CU81" s="60"/>
      <c r="CV81" s="60"/>
      <c r="CW81" s="60"/>
      <c r="CX81" s="60"/>
      <c r="CY81" s="60"/>
      <c r="CZ81" s="60"/>
      <c r="DA81" s="60"/>
      <c r="DB81" s="60"/>
      <c r="DC81" s="60"/>
      <c r="DD81" s="60"/>
      <c r="DE81" s="60"/>
      <c r="DF81" s="60"/>
      <c r="DG81" s="60"/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B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</row>
    <row r="82" spans="1:254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  <c r="BH82" s="60"/>
      <c r="BI82" s="60"/>
      <c r="BJ82" s="60"/>
      <c r="BK82" s="60"/>
      <c r="BL82" s="60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0"/>
      <c r="CA82" s="60"/>
      <c r="CB82" s="60"/>
      <c r="CC82" s="60"/>
      <c r="CD82" s="60"/>
      <c r="CE82" s="60"/>
      <c r="CF82" s="60"/>
      <c r="CG82" s="60"/>
      <c r="CH82" s="60"/>
      <c r="CI82" s="60"/>
      <c r="CJ82" s="60"/>
      <c r="CK82" s="60"/>
      <c r="CL82" s="60"/>
      <c r="CM82" s="60"/>
      <c r="CN82" s="60"/>
      <c r="CO82" s="60"/>
      <c r="CP82" s="60"/>
      <c r="CQ82" s="60"/>
      <c r="CR82" s="60"/>
      <c r="CS82" s="60"/>
      <c r="CT82" s="60"/>
      <c r="CU82" s="60"/>
      <c r="CV82" s="60"/>
      <c r="CW82" s="60"/>
      <c r="CX82" s="60"/>
      <c r="CY82" s="60"/>
      <c r="CZ82" s="60"/>
      <c r="DA82" s="60"/>
      <c r="DB82" s="60"/>
      <c r="DC82" s="60"/>
      <c r="DD82" s="60"/>
      <c r="DE82" s="60"/>
      <c r="DF82" s="60"/>
      <c r="DG82" s="60"/>
      <c r="DH82" s="60"/>
      <c r="DI82" s="60"/>
      <c r="DJ82" s="60"/>
      <c r="DK82" s="60"/>
      <c r="DL82" s="60"/>
      <c r="DM82" s="60"/>
      <c r="DN82" s="60"/>
      <c r="DO82" s="60"/>
      <c r="DP82" s="60"/>
      <c r="DQ82" s="60"/>
      <c r="DR82" s="60"/>
      <c r="DS82" s="60"/>
      <c r="DT82" s="60"/>
      <c r="DU82" s="60"/>
      <c r="DV82" s="60"/>
      <c r="DW82" s="60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  <c r="EO82" s="60"/>
      <c r="EP82" s="60"/>
      <c r="EQ82" s="60"/>
      <c r="ER82" s="60"/>
      <c r="ES82" s="60"/>
      <c r="ET82" s="60"/>
      <c r="EU82" s="60"/>
      <c r="EV82" s="60"/>
      <c r="EW82" s="60"/>
      <c r="EX82" s="60"/>
      <c r="EY82" s="60"/>
      <c r="EZ82" s="60"/>
      <c r="FA82" s="60"/>
      <c r="FB82" s="60"/>
      <c r="FC82" s="60"/>
      <c r="FD82" s="60"/>
      <c r="FE82" s="60"/>
      <c r="FF82" s="60"/>
      <c r="FG82" s="60"/>
      <c r="FH82" s="60"/>
      <c r="FI82" s="60"/>
      <c r="FJ82" s="60"/>
      <c r="FK82" s="60"/>
      <c r="FL82" s="60"/>
      <c r="FM82" s="60"/>
      <c r="FN82" s="60"/>
      <c r="FO82" s="60"/>
      <c r="FP82" s="60"/>
      <c r="FQ82" s="60"/>
      <c r="FR82" s="60"/>
      <c r="FS82" s="60"/>
      <c r="FT82" s="60"/>
      <c r="FU82" s="60"/>
      <c r="FV82" s="60"/>
      <c r="FW82" s="60"/>
      <c r="FX82" s="60"/>
      <c r="FY82" s="60"/>
      <c r="FZ82" s="60"/>
      <c r="GA82" s="60"/>
      <c r="GB82" s="60"/>
      <c r="GC82" s="60"/>
      <c r="GD82" s="60"/>
      <c r="GE82" s="60"/>
      <c r="GF82" s="60"/>
      <c r="GG82" s="60"/>
      <c r="GH82" s="60"/>
      <c r="GI82" s="60"/>
      <c r="GJ82" s="60"/>
      <c r="GK82" s="60"/>
      <c r="GL82" s="60"/>
      <c r="GM82" s="60"/>
      <c r="GN82" s="60"/>
      <c r="GO82" s="60"/>
      <c r="GP82" s="60"/>
      <c r="GQ82" s="60"/>
      <c r="GR82" s="60"/>
      <c r="GS82" s="60"/>
      <c r="GT82" s="60"/>
      <c r="GU82" s="60"/>
      <c r="GV82" s="60"/>
      <c r="GW82" s="60"/>
      <c r="GX82" s="60"/>
      <c r="GY82" s="60"/>
      <c r="GZ82" s="60"/>
      <c r="HA82" s="60"/>
      <c r="HB82" s="60"/>
      <c r="HC82" s="60"/>
      <c r="HD82" s="60"/>
      <c r="HE82" s="60"/>
      <c r="HF82" s="60"/>
      <c r="HG82" s="60"/>
      <c r="HH82" s="60"/>
      <c r="HI82" s="60"/>
      <c r="HJ82" s="60"/>
      <c r="HK82" s="60"/>
      <c r="HL82" s="60"/>
      <c r="HM82" s="60"/>
      <c r="HN82" s="60"/>
      <c r="HO82" s="60"/>
      <c r="HP82" s="60"/>
      <c r="HQ82" s="60"/>
      <c r="HR82" s="60"/>
      <c r="HS82" s="60"/>
      <c r="HT82" s="60"/>
      <c r="HU82" s="60"/>
      <c r="HV82" s="60"/>
      <c r="HW82" s="60"/>
      <c r="HX82" s="60"/>
      <c r="HY82" s="60"/>
      <c r="HZ82" s="60"/>
      <c r="IA82" s="60"/>
      <c r="IB82" s="60"/>
      <c r="IC82" s="60"/>
      <c r="ID82" s="60"/>
      <c r="IE82" s="60"/>
      <c r="IF82" s="60"/>
      <c r="IG82" s="60"/>
      <c r="IH82" s="60"/>
      <c r="II82" s="60"/>
      <c r="IJ82" s="60"/>
      <c r="IK82" s="60"/>
      <c r="IL82" s="60"/>
      <c r="IM82" s="60"/>
      <c r="IN82" s="60"/>
      <c r="IO82" s="60"/>
      <c r="IP82" s="60"/>
      <c r="IQ82" s="60"/>
      <c r="IR82" s="60"/>
      <c r="IS82" s="60"/>
      <c r="IT82" s="60"/>
    </row>
    <row r="83" spans="1:254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  <c r="BM83" s="60"/>
      <c r="BN83" s="60"/>
      <c r="BO83" s="60"/>
      <c r="BP83" s="60"/>
      <c r="BQ83" s="60"/>
      <c r="BR83" s="60"/>
      <c r="BS83" s="60"/>
      <c r="BT83" s="60"/>
      <c r="BU83" s="60"/>
      <c r="BV83" s="60"/>
      <c r="BW83" s="60"/>
      <c r="BX83" s="60"/>
      <c r="BY83" s="60"/>
      <c r="BZ83" s="60"/>
      <c r="CA83" s="60"/>
      <c r="CB83" s="60"/>
      <c r="CC83" s="60"/>
      <c r="CD83" s="60"/>
      <c r="CE83" s="60"/>
      <c r="CF83" s="60"/>
      <c r="CG83" s="60"/>
      <c r="CH83" s="60"/>
      <c r="CI83" s="60"/>
      <c r="CJ83" s="60"/>
      <c r="CK83" s="60"/>
      <c r="CL83" s="60"/>
      <c r="CM83" s="60"/>
      <c r="CN83" s="60"/>
      <c r="CO83" s="60"/>
      <c r="CP83" s="60"/>
      <c r="CQ83" s="60"/>
      <c r="CR83" s="60"/>
      <c r="CS83" s="60"/>
      <c r="CT83" s="60"/>
      <c r="CU83" s="60"/>
      <c r="CV83" s="60"/>
      <c r="CW83" s="60"/>
      <c r="CX83" s="60"/>
      <c r="CY83" s="60"/>
      <c r="CZ83" s="60"/>
      <c r="DA83" s="60"/>
      <c r="DB83" s="60"/>
      <c r="DC83" s="60"/>
      <c r="DD83" s="60"/>
      <c r="DE83" s="60"/>
      <c r="DF83" s="60"/>
      <c r="DG83" s="60"/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B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</row>
    <row r="84" spans="1:254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/>
      <c r="BF84" s="60"/>
      <c r="BG84" s="60"/>
      <c r="BH84" s="60"/>
      <c r="BI84" s="60"/>
      <c r="BJ84" s="60"/>
      <c r="BK84" s="60"/>
      <c r="BL84" s="60"/>
      <c r="BM84" s="60"/>
      <c r="BN84" s="60"/>
      <c r="BO84" s="60"/>
      <c r="BP84" s="60"/>
      <c r="BQ84" s="60"/>
      <c r="BR84" s="60"/>
      <c r="BS84" s="60"/>
      <c r="BT84" s="60"/>
      <c r="BU84" s="60"/>
      <c r="BV84" s="60"/>
      <c r="BW84" s="60"/>
      <c r="BX84" s="60"/>
      <c r="BY84" s="60"/>
      <c r="BZ84" s="60"/>
      <c r="CA84" s="60"/>
      <c r="CB84" s="60"/>
      <c r="CC84" s="60"/>
      <c r="CD84" s="60"/>
      <c r="CE84" s="60"/>
      <c r="CF84" s="60"/>
      <c r="CG84" s="60"/>
      <c r="CH84" s="60"/>
      <c r="CI84" s="60"/>
      <c r="CJ84" s="60"/>
      <c r="CK84" s="60"/>
      <c r="CL84" s="60"/>
      <c r="CM84" s="60"/>
      <c r="CN84" s="60"/>
      <c r="CO84" s="60"/>
      <c r="CP84" s="60"/>
      <c r="CQ84" s="60"/>
      <c r="CR84" s="60"/>
      <c r="CS84" s="60"/>
      <c r="CT84" s="60"/>
      <c r="CU84" s="60"/>
      <c r="CV84" s="60"/>
      <c r="CW84" s="60"/>
      <c r="CX84" s="60"/>
      <c r="CY84" s="60"/>
      <c r="CZ84" s="60"/>
      <c r="DA84" s="60"/>
      <c r="DB84" s="60"/>
      <c r="DC84" s="60"/>
      <c r="DD84" s="60"/>
      <c r="DE84" s="60"/>
      <c r="DF84" s="60"/>
      <c r="DG84" s="60"/>
      <c r="DH84" s="60"/>
      <c r="DI84" s="60"/>
      <c r="DJ84" s="60"/>
      <c r="DK84" s="60"/>
      <c r="DL84" s="60"/>
      <c r="DM84" s="60"/>
      <c r="DN84" s="60"/>
      <c r="DO84" s="60"/>
      <c r="DP84" s="60"/>
      <c r="DQ84" s="60"/>
      <c r="DR84" s="60"/>
      <c r="DS84" s="60"/>
      <c r="DT84" s="60"/>
      <c r="DU84" s="60"/>
      <c r="DV84" s="60"/>
      <c r="DW84" s="60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  <c r="EO84" s="60"/>
      <c r="EP84" s="60"/>
      <c r="EQ84" s="60"/>
      <c r="ER84" s="60"/>
      <c r="ES84" s="60"/>
      <c r="ET84" s="60"/>
      <c r="EU84" s="60"/>
      <c r="EV84" s="60"/>
      <c r="EW84" s="60"/>
      <c r="EX84" s="60"/>
      <c r="EY84" s="60"/>
      <c r="EZ84" s="60"/>
      <c r="FA84" s="60"/>
      <c r="FB84" s="60"/>
      <c r="FC84" s="60"/>
      <c r="FD84" s="60"/>
      <c r="FE84" s="60"/>
      <c r="FF84" s="60"/>
      <c r="FG84" s="60"/>
      <c r="FH84" s="60"/>
      <c r="FI84" s="60"/>
      <c r="FJ84" s="60"/>
      <c r="FK84" s="60"/>
      <c r="FL84" s="60"/>
      <c r="FM84" s="60"/>
      <c r="FN84" s="60"/>
      <c r="FO84" s="60"/>
      <c r="FP84" s="60"/>
      <c r="FQ84" s="60"/>
      <c r="FR84" s="60"/>
      <c r="FS84" s="60"/>
      <c r="FT84" s="60"/>
      <c r="FU84" s="60"/>
      <c r="FV84" s="60"/>
      <c r="FW84" s="60"/>
      <c r="FX84" s="60"/>
      <c r="FY84" s="60"/>
      <c r="FZ84" s="60"/>
      <c r="GA84" s="60"/>
      <c r="GB84" s="60"/>
      <c r="GC84" s="60"/>
      <c r="GD84" s="60"/>
      <c r="GE84" s="60"/>
      <c r="GF84" s="60"/>
      <c r="GG84" s="60"/>
      <c r="GH84" s="60"/>
      <c r="GI84" s="60"/>
      <c r="GJ84" s="60"/>
      <c r="GK84" s="60"/>
      <c r="GL84" s="60"/>
      <c r="GM84" s="60"/>
      <c r="GN84" s="60"/>
      <c r="GO84" s="60"/>
      <c r="GP84" s="60"/>
      <c r="GQ84" s="60"/>
      <c r="GR84" s="60"/>
      <c r="GS84" s="60"/>
      <c r="GT84" s="60"/>
      <c r="GU84" s="60"/>
      <c r="GV84" s="60"/>
      <c r="GW84" s="60"/>
      <c r="GX84" s="60"/>
      <c r="GY84" s="60"/>
      <c r="GZ84" s="60"/>
      <c r="HA84" s="60"/>
      <c r="HB84" s="60"/>
      <c r="HC84" s="60"/>
      <c r="HD84" s="60"/>
      <c r="HE84" s="60"/>
      <c r="HF84" s="60"/>
      <c r="HG84" s="60"/>
      <c r="HH84" s="60"/>
      <c r="HI84" s="60"/>
      <c r="HJ84" s="60"/>
      <c r="HK84" s="60"/>
      <c r="HL84" s="60"/>
      <c r="HM84" s="60"/>
      <c r="HN84" s="60"/>
      <c r="HO84" s="60"/>
      <c r="HP84" s="60"/>
      <c r="HQ84" s="60"/>
      <c r="HR84" s="60"/>
      <c r="HS84" s="60"/>
      <c r="HT84" s="60"/>
      <c r="HU84" s="60"/>
      <c r="HV84" s="60"/>
      <c r="HW84" s="60"/>
      <c r="HX84" s="60"/>
      <c r="HY84" s="60"/>
      <c r="HZ84" s="60"/>
      <c r="IA84" s="60"/>
      <c r="IB84" s="60"/>
      <c r="IC84" s="60"/>
      <c r="ID84" s="60"/>
      <c r="IE84" s="60"/>
      <c r="IF84" s="60"/>
      <c r="IG84" s="60"/>
      <c r="IH84" s="60"/>
      <c r="II84" s="60"/>
      <c r="IJ84" s="60"/>
      <c r="IK84" s="60"/>
      <c r="IL84" s="60"/>
      <c r="IM84" s="60"/>
      <c r="IN84" s="60"/>
      <c r="IO84" s="60"/>
      <c r="IP84" s="60"/>
      <c r="IQ84" s="60"/>
      <c r="IR84" s="60"/>
      <c r="IS84" s="60"/>
      <c r="IT84" s="60"/>
    </row>
    <row r="85" spans="1:254">
      <c r="A85" s="60"/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  <c r="BM85" s="60"/>
      <c r="BN85" s="60"/>
      <c r="BO85" s="60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0"/>
      <c r="CA85" s="60"/>
      <c r="CB85" s="60"/>
      <c r="CC85" s="60"/>
      <c r="CD85" s="60"/>
      <c r="CE85" s="60"/>
      <c r="CF85" s="60"/>
      <c r="CG85" s="60"/>
      <c r="CH85" s="60"/>
      <c r="CI85" s="60"/>
      <c r="CJ85" s="60"/>
      <c r="CK85" s="60"/>
      <c r="CL85" s="60"/>
      <c r="CM85" s="60"/>
      <c r="CN85" s="60"/>
      <c r="CO85" s="60"/>
      <c r="CP85" s="60"/>
      <c r="CQ85" s="60"/>
      <c r="CR85" s="60"/>
      <c r="CS85" s="60"/>
      <c r="CT85" s="60"/>
      <c r="CU85" s="60"/>
      <c r="CV85" s="60"/>
      <c r="CW85" s="60"/>
      <c r="CX85" s="60"/>
      <c r="CY85" s="60"/>
      <c r="CZ85" s="60"/>
      <c r="DA85" s="60"/>
      <c r="DB85" s="60"/>
      <c r="DC85" s="60"/>
      <c r="DD85" s="60"/>
      <c r="DE85" s="60"/>
      <c r="DF85" s="60"/>
      <c r="DG85" s="60"/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B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</row>
    <row r="86" spans="1:254">
      <c r="A86" s="60"/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60"/>
      <c r="AY86" s="60"/>
      <c r="AZ86" s="60"/>
      <c r="BA86" s="60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60"/>
      <c r="BM86" s="60"/>
      <c r="BN86" s="60"/>
      <c r="BO86" s="60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0"/>
      <c r="CA86" s="60"/>
      <c r="CB86" s="60"/>
      <c r="CC86" s="60"/>
      <c r="CD86" s="60"/>
      <c r="CE86" s="60"/>
      <c r="CF86" s="60"/>
      <c r="CG86" s="60"/>
      <c r="CH86" s="60"/>
      <c r="CI86" s="60"/>
      <c r="CJ86" s="60"/>
      <c r="CK86" s="60"/>
      <c r="CL86" s="60"/>
      <c r="CM86" s="60"/>
      <c r="CN86" s="60"/>
      <c r="CO86" s="60"/>
      <c r="CP86" s="60"/>
      <c r="CQ86" s="60"/>
      <c r="CR86" s="60"/>
      <c r="CS86" s="60"/>
      <c r="CT86" s="60"/>
      <c r="CU86" s="60"/>
      <c r="CV86" s="60"/>
      <c r="CW86" s="60"/>
      <c r="CX86" s="60"/>
      <c r="CY86" s="60"/>
      <c r="CZ86" s="60"/>
      <c r="DA86" s="60"/>
      <c r="DB86" s="60"/>
      <c r="DC86" s="60"/>
      <c r="DD86" s="60"/>
      <c r="DE86" s="60"/>
      <c r="DF86" s="60"/>
      <c r="DG86" s="60"/>
      <c r="DH86" s="60"/>
      <c r="DI86" s="60"/>
      <c r="DJ86" s="60"/>
      <c r="DK86" s="60"/>
      <c r="DL86" s="60"/>
      <c r="DM86" s="60"/>
      <c r="DN86" s="60"/>
      <c r="DO86" s="60"/>
      <c r="DP86" s="60"/>
      <c r="DQ86" s="60"/>
      <c r="DR86" s="60"/>
      <c r="DS86" s="60"/>
      <c r="DT86" s="60"/>
      <c r="DU86" s="60"/>
      <c r="DV86" s="60"/>
      <c r="DW86" s="60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  <c r="EO86" s="60"/>
      <c r="EP86" s="60"/>
      <c r="EQ86" s="60"/>
      <c r="ER86" s="60"/>
      <c r="ES86" s="60"/>
      <c r="ET86" s="60"/>
      <c r="EU86" s="60"/>
      <c r="EV86" s="60"/>
      <c r="EW86" s="60"/>
      <c r="EX86" s="60"/>
      <c r="EY86" s="60"/>
      <c r="EZ86" s="60"/>
      <c r="FA86" s="60"/>
      <c r="FB86" s="60"/>
      <c r="FC86" s="60"/>
      <c r="FD86" s="60"/>
      <c r="FE86" s="60"/>
      <c r="FF86" s="60"/>
      <c r="FG86" s="60"/>
      <c r="FH86" s="60"/>
      <c r="FI86" s="60"/>
      <c r="FJ86" s="60"/>
      <c r="FK86" s="60"/>
      <c r="FL86" s="60"/>
      <c r="FM86" s="60"/>
      <c r="FN86" s="60"/>
      <c r="FO86" s="60"/>
      <c r="FP86" s="60"/>
      <c r="FQ86" s="60"/>
      <c r="FR86" s="60"/>
      <c r="FS86" s="60"/>
      <c r="FT86" s="60"/>
      <c r="FU86" s="60"/>
      <c r="FV86" s="60"/>
      <c r="FW86" s="60"/>
      <c r="FX86" s="60"/>
      <c r="FY86" s="60"/>
      <c r="FZ86" s="60"/>
      <c r="GA86" s="60"/>
      <c r="GB86" s="60"/>
      <c r="GC86" s="60"/>
      <c r="GD86" s="60"/>
      <c r="GE86" s="60"/>
      <c r="GF86" s="60"/>
      <c r="GG86" s="60"/>
      <c r="GH86" s="60"/>
      <c r="GI86" s="60"/>
      <c r="GJ86" s="60"/>
      <c r="GK86" s="60"/>
      <c r="GL86" s="60"/>
      <c r="GM86" s="60"/>
      <c r="GN86" s="60"/>
      <c r="GO86" s="60"/>
      <c r="GP86" s="60"/>
      <c r="GQ86" s="60"/>
      <c r="GR86" s="60"/>
      <c r="GS86" s="60"/>
      <c r="GT86" s="60"/>
      <c r="GU86" s="60"/>
      <c r="GV86" s="60"/>
      <c r="GW86" s="60"/>
      <c r="GX86" s="60"/>
      <c r="GY86" s="60"/>
      <c r="GZ86" s="60"/>
      <c r="HA86" s="60"/>
      <c r="HB86" s="60"/>
      <c r="HC86" s="60"/>
      <c r="HD86" s="60"/>
      <c r="HE86" s="60"/>
      <c r="HF86" s="60"/>
      <c r="HG86" s="60"/>
      <c r="HH86" s="60"/>
      <c r="HI86" s="60"/>
      <c r="HJ86" s="60"/>
      <c r="HK86" s="60"/>
      <c r="HL86" s="60"/>
      <c r="HM86" s="60"/>
      <c r="HN86" s="60"/>
      <c r="HO86" s="60"/>
      <c r="HP86" s="60"/>
      <c r="HQ86" s="60"/>
      <c r="HR86" s="60"/>
      <c r="HS86" s="60"/>
      <c r="HT86" s="60"/>
      <c r="HU86" s="60"/>
      <c r="HV86" s="60"/>
      <c r="HW86" s="60"/>
      <c r="HX86" s="60"/>
      <c r="HY86" s="60"/>
      <c r="HZ86" s="60"/>
      <c r="IA86" s="60"/>
      <c r="IB86" s="60"/>
      <c r="IC86" s="60"/>
      <c r="ID86" s="60"/>
      <c r="IE86" s="60"/>
      <c r="IF86" s="60"/>
      <c r="IG86" s="60"/>
      <c r="IH86" s="60"/>
      <c r="II86" s="60"/>
      <c r="IJ86" s="60"/>
      <c r="IK86" s="60"/>
      <c r="IL86" s="60"/>
      <c r="IM86" s="60"/>
      <c r="IN86" s="60"/>
      <c r="IO86" s="60"/>
      <c r="IP86" s="60"/>
      <c r="IQ86" s="60"/>
      <c r="IR86" s="60"/>
      <c r="IS86" s="60"/>
      <c r="IT86" s="60"/>
    </row>
    <row r="87" spans="1:254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  <c r="BM87" s="60"/>
      <c r="BN87" s="60"/>
      <c r="BO87" s="60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0"/>
      <c r="CA87" s="60"/>
      <c r="CB87" s="60"/>
      <c r="CC87" s="60"/>
      <c r="CD87" s="60"/>
      <c r="CE87" s="60"/>
      <c r="CF87" s="60"/>
      <c r="CG87" s="60"/>
      <c r="CH87" s="60"/>
      <c r="CI87" s="60"/>
      <c r="CJ87" s="60"/>
      <c r="CK87" s="60"/>
      <c r="CL87" s="60"/>
      <c r="CM87" s="60"/>
      <c r="CN87" s="60"/>
      <c r="CO87" s="60"/>
      <c r="CP87" s="60"/>
      <c r="CQ87" s="60"/>
      <c r="CR87" s="60"/>
      <c r="CS87" s="60"/>
      <c r="CT87" s="60"/>
      <c r="CU87" s="60"/>
      <c r="CV87" s="60"/>
      <c r="CW87" s="60"/>
      <c r="CX87" s="60"/>
      <c r="CY87" s="60"/>
      <c r="CZ87" s="60"/>
      <c r="DA87" s="60"/>
      <c r="DB87" s="60"/>
      <c r="DC87" s="60"/>
      <c r="DD87" s="60"/>
      <c r="DE87" s="60"/>
      <c r="DF87" s="60"/>
      <c r="DG87" s="60"/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B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</row>
    <row r="88" spans="1:254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60"/>
      <c r="BZ88" s="60"/>
      <c r="CA88" s="60"/>
      <c r="CB88" s="60"/>
      <c r="CC88" s="60"/>
      <c r="CD88" s="60"/>
      <c r="CE88" s="60"/>
      <c r="CF88" s="60"/>
      <c r="CG88" s="60"/>
      <c r="CH88" s="60"/>
      <c r="CI88" s="60"/>
      <c r="CJ88" s="60"/>
      <c r="CK88" s="60"/>
      <c r="CL88" s="60"/>
      <c r="CM88" s="60"/>
      <c r="CN88" s="60"/>
      <c r="CO88" s="60"/>
      <c r="CP88" s="60"/>
      <c r="CQ88" s="60"/>
      <c r="CR88" s="60"/>
      <c r="CS88" s="60"/>
      <c r="CT88" s="60"/>
      <c r="CU88" s="60"/>
      <c r="CV88" s="60"/>
      <c r="CW88" s="60"/>
      <c r="CX88" s="60"/>
      <c r="CY88" s="60"/>
      <c r="CZ88" s="60"/>
      <c r="DA88" s="60"/>
      <c r="DB88" s="60"/>
      <c r="DC88" s="60"/>
      <c r="DD88" s="60"/>
      <c r="DE88" s="60"/>
      <c r="DF88" s="60"/>
      <c r="DG88" s="60"/>
      <c r="DH88" s="60"/>
      <c r="DI88" s="60"/>
      <c r="DJ88" s="60"/>
      <c r="DK88" s="60"/>
      <c r="DL88" s="60"/>
      <c r="DM88" s="60"/>
      <c r="DN88" s="60"/>
      <c r="DO88" s="60"/>
      <c r="DP88" s="60"/>
      <c r="DQ88" s="60"/>
      <c r="DR88" s="60"/>
      <c r="DS88" s="60"/>
      <c r="DT88" s="60"/>
      <c r="DU88" s="60"/>
      <c r="DV88" s="60"/>
      <c r="DW88" s="60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  <c r="EO88" s="60"/>
      <c r="EP88" s="60"/>
      <c r="EQ88" s="60"/>
      <c r="ER88" s="60"/>
      <c r="ES88" s="60"/>
      <c r="ET88" s="60"/>
      <c r="EU88" s="60"/>
      <c r="EV88" s="60"/>
      <c r="EW88" s="60"/>
      <c r="EX88" s="60"/>
      <c r="EY88" s="60"/>
      <c r="EZ88" s="60"/>
      <c r="FA88" s="60"/>
      <c r="FB88" s="60"/>
      <c r="FC88" s="60"/>
      <c r="FD88" s="60"/>
      <c r="FE88" s="60"/>
      <c r="FF88" s="60"/>
      <c r="FG88" s="60"/>
      <c r="FH88" s="60"/>
      <c r="FI88" s="60"/>
      <c r="FJ88" s="60"/>
      <c r="FK88" s="60"/>
      <c r="FL88" s="60"/>
      <c r="FM88" s="60"/>
      <c r="FN88" s="60"/>
      <c r="FO88" s="60"/>
      <c r="FP88" s="60"/>
      <c r="FQ88" s="60"/>
      <c r="FR88" s="60"/>
      <c r="FS88" s="60"/>
      <c r="FT88" s="60"/>
      <c r="FU88" s="60"/>
      <c r="FV88" s="60"/>
      <c r="FW88" s="60"/>
      <c r="FX88" s="60"/>
      <c r="FY88" s="60"/>
      <c r="FZ88" s="60"/>
      <c r="GA88" s="60"/>
      <c r="GB88" s="60"/>
      <c r="GC88" s="60"/>
      <c r="GD88" s="60"/>
      <c r="GE88" s="60"/>
      <c r="GF88" s="60"/>
      <c r="GG88" s="60"/>
      <c r="GH88" s="60"/>
      <c r="GI88" s="60"/>
      <c r="GJ88" s="60"/>
      <c r="GK88" s="60"/>
      <c r="GL88" s="60"/>
      <c r="GM88" s="60"/>
      <c r="GN88" s="60"/>
      <c r="GO88" s="60"/>
      <c r="GP88" s="60"/>
      <c r="GQ88" s="60"/>
      <c r="GR88" s="60"/>
      <c r="GS88" s="60"/>
      <c r="GT88" s="60"/>
      <c r="GU88" s="60"/>
      <c r="GV88" s="60"/>
      <c r="GW88" s="60"/>
      <c r="GX88" s="60"/>
      <c r="GY88" s="60"/>
      <c r="GZ88" s="60"/>
      <c r="HA88" s="60"/>
      <c r="HB88" s="60"/>
      <c r="HC88" s="60"/>
      <c r="HD88" s="60"/>
      <c r="HE88" s="60"/>
      <c r="HF88" s="60"/>
      <c r="HG88" s="60"/>
      <c r="HH88" s="60"/>
      <c r="HI88" s="60"/>
      <c r="HJ88" s="60"/>
      <c r="HK88" s="60"/>
      <c r="HL88" s="60"/>
      <c r="HM88" s="60"/>
      <c r="HN88" s="60"/>
      <c r="HO88" s="60"/>
      <c r="HP88" s="60"/>
      <c r="HQ88" s="60"/>
      <c r="HR88" s="60"/>
      <c r="HS88" s="60"/>
      <c r="HT88" s="60"/>
      <c r="HU88" s="60"/>
      <c r="HV88" s="60"/>
      <c r="HW88" s="60"/>
      <c r="HX88" s="60"/>
      <c r="HY88" s="60"/>
      <c r="HZ88" s="60"/>
      <c r="IA88" s="60"/>
      <c r="IB88" s="60"/>
      <c r="IC88" s="60"/>
      <c r="ID88" s="60"/>
      <c r="IE88" s="60"/>
      <c r="IF88" s="60"/>
      <c r="IG88" s="60"/>
      <c r="IH88" s="60"/>
      <c r="II88" s="60"/>
      <c r="IJ88" s="60"/>
      <c r="IK88" s="60"/>
      <c r="IL88" s="60"/>
      <c r="IM88" s="60"/>
      <c r="IN88" s="60"/>
      <c r="IO88" s="60"/>
      <c r="IP88" s="60"/>
      <c r="IQ88" s="60"/>
      <c r="IR88" s="60"/>
      <c r="IS88" s="60"/>
      <c r="IT88" s="60"/>
    </row>
    <row r="89" spans="1:254">
      <c r="A89" s="60"/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  <c r="AQ89" s="60"/>
      <c r="AR89" s="60"/>
      <c r="AS89" s="60"/>
      <c r="AT89" s="60"/>
      <c r="AU89" s="60"/>
      <c r="AV89" s="60"/>
      <c r="AW89" s="60"/>
      <c r="AX89" s="60"/>
      <c r="AY89" s="60"/>
      <c r="AZ89" s="60"/>
      <c r="BA89" s="60"/>
      <c r="BB89" s="60"/>
      <c r="BC89" s="60"/>
      <c r="BD89" s="60"/>
      <c r="BE89" s="60"/>
      <c r="BF89" s="60"/>
      <c r="BG89" s="60"/>
      <c r="BH89" s="60"/>
      <c r="BI89" s="60"/>
      <c r="BJ89" s="60"/>
      <c r="BK89" s="60"/>
      <c r="BL89" s="60"/>
      <c r="BM89" s="60"/>
      <c r="BN89" s="60"/>
      <c r="BO89" s="60"/>
      <c r="BP89" s="60"/>
      <c r="BQ89" s="60"/>
      <c r="BR89" s="60"/>
      <c r="BS89" s="60"/>
      <c r="BT89" s="60"/>
      <c r="BU89" s="60"/>
      <c r="BV89" s="60"/>
      <c r="BW89" s="60"/>
      <c r="BX89" s="60"/>
      <c r="BY89" s="60"/>
      <c r="BZ89" s="60"/>
      <c r="CA89" s="60"/>
      <c r="CB89" s="60"/>
      <c r="CC89" s="60"/>
      <c r="CD89" s="60"/>
      <c r="CE89" s="60"/>
      <c r="CF89" s="60"/>
      <c r="CG89" s="60"/>
      <c r="CH89" s="60"/>
      <c r="CI89" s="60"/>
      <c r="CJ89" s="60"/>
      <c r="CK89" s="60"/>
      <c r="CL89" s="60"/>
      <c r="CM89" s="60"/>
      <c r="CN89" s="60"/>
      <c r="CO89" s="60"/>
      <c r="CP89" s="60"/>
      <c r="CQ89" s="60"/>
      <c r="CR89" s="60"/>
      <c r="CS89" s="60"/>
      <c r="CT89" s="60"/>
      <c r="CU89" s="60"/>
      <c r="CV89" s="60"/>
      <c r="CW89" s="60"/>
      <c r="CX89" s="60"/>
      <c r="CY89" s="60"/>
      <c r="CZ89" s="60"/>
      <c r="DA89" s="60"/>
      <c r="DB89" s="60"/>
      <c r="DC89" s="60"/>
      <c r="DD89" s="60"/>
      <c r="DE89" s="60"/>
      <c r="DF89" s="60"/>
      <c r="DG89" s="60"/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B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</row>
    <row r="90" spans="1:254">
      <c r="A90" s="60"/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  <c r="CT90" s="60"/>
      <c r="CU90" s="60"/>
      <c r="CV90" s="60"/>
      <c r="CW90" s="60"/>
      <c r="CX90" s="60"/>
      <c r="CY90" s="60"/>
      <c r="CZ90" s="60"/>
      <c r="DA90" s="60"/>
      <c r="DB90" s="60"/>
      <c r="DC90" s="60"/>
      <c r="DD90" s="60"/>
      <c r="DE90" s="60"/>
      <c r="DF90" s="60"/>
      <c r="DG90" s="60"/>
      <c r="DH90" s="60"/>
      <c r="DI90" s="60"/>
      <c r="DJ90" s="60"/>
      <c r="DK90" s="60"/>
      <c r="DL90" s="60"/>
      <c r="DM90" s="60"/>
      <c r="DN90" s="60"/>
      <c r="DO90" s="60"/>
      <c r="DP90" s="60"/>
      <c r="DQ90" s="60"/>
      <c r="DR90" s="60"/>
      <c r="DS90" s="60"/>
      <c r="DT90" s="60"/>
      <c r="DU90" s="60"/>
      <c r="DV90" s="60"/>
      <c r="DW90" s="60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  <c r="EO90" s="60"/>
      <c r="EP90" s="60"/>
      <c r="EQ90" s="60"/>
      <c r="ER90" s="60"/>
      <c r="ES90" s="60"/>
      <c r="ET90" s="60"/>
      <c r="EU90" s="60"/>
      <c r="EV90" s="60"/>
      <c r="EW90" s="60"/>
      <c r="EX90" s="60"/>
      <c r="EY90" s="60"/>
      <c r="EZ90" s="60"/>
      <c r="FA90" s="60"/>
      <c r="FB90" s="60"/>
      <c r="FC90" s="60"/>
      <c r="FD90" s="60"/>
      <c r="FE90" s="60"/>
      <c r="FF90" s="60"/>
      <c r="FG90" s="60"/>
      <c r="FH90" s="60"/>
      <c r="FI90" s="60"/>
      <c r="FJ90" s="60"/>
      <c r="FK90" s="60"/>
      <c r="FL90" s="60"/>
      <c r="FM90" s="60"/>
      <c r="FN90" s="60"/>
      <c r="FO90" s="60"/>
      <c r="FP90" s="60"/>
      <c r="FQ90" s="60"/>
      <c r="FR90" s="60"/>
      <c r="FS90" s="60"/>
      <c r="FT90" s="60"/>
      <c r="FU90" s="60"/>
      <c r="FV90" s="60"/>
      <c r="FW90" s="60"/>
      <c r="FX90" s="60"/>
      <c r="FY90" s="60"/>
      <c r="FZ90" s="60"/>
      <c r="GA90" s="60"/>
      <c r="GB90" s="60"/>
      <c r="GC90" s="60"/>
      <c r="GD90" s="60"/>
      <c r="GE90" s="60"/>
      <c r="GF90" s="60"/>
      <c r="GG90" s="60"/>
      <c r="GH90" s="60"/>
      <c r="GI90" s="60"/>
      <c r="GJ90" s="60"/>
      <c r="GK90" s="60"/>
      <c r="GL90" s="60"/>
      <c r="GM90" s="60"/>
      <c r="GN90" s="60"/>
      <c r="GO90" s="60"/>
      <c r="GP90" s="60"/>
      <c r="GQ90" s="60"/>
      <c r="GR90" s="60"/>
      <c r="GS90" s="60"/>
      <c r="GT90" s="60"/>
      <c r="GU90" s="60"/>
      <c r="GV90" s="60"/>
      <c r="GW90" s="60"/>
      <c r="GX90" s="60"/>
      <c r="GY90" s="60"/>
      <c r="GZ90" s="60"/>
      <c r="HA90" s="60"/>
      <c r="HB90" s="60"/>
      <c r="HC90" s="60"/>
      <c r="HD90" s="60"/>
      <c r="HE90" s="60"/>
      <c r="HF90" s="60"/>
      <c r="HG90" s="60"/>
      <c r="HH90" s="60"/>
      <c r="HI90" s="60"/>
      <c r="HJ90" s="60"/>
      <c r="HK90" s="60"/>
      <c r="HL90" s="60"/>
      <c r="HM90" s="60"/>
      <c r="HN90" s="60"/>
      <c r="HO90" s="60"/>
      <c r="HP90" s="60"/>
      <c r="HQ90" s="60"/>
      <c r="HR90" s="60"/>
      <c r="HS90" s="60"/>
      <c r="HT90" s="60"/>
      <c r="HU90" s="60"/>
      <c r="HV90" s="60"/>
      <c r="HW90" s="60"/>
      <c r="HX90" s="60"/>
      <c r="HY90" s="60"/>
      <c r="HZ90" s="60"/>
      <c r="IA90" s="60"/>
      <c r="IB90" s="60"/>
      <c r="IC90" s="60"/>
      <c r="ID90" s="60"/>
      <c r="IE90" s="60"/>
      <c r="IF90" s="60"/>
      <c r="IG90" s="60"/>
      <c r="IH90" s="60"/>
      <c r="II90" s="60"/>
      <c r="IJ90" s="60"/>
      <c r="IK90" s="60"/>
      <c r="IL90" s="60"/>
      <c r="IM90" s="60"/>
      <c r="IN90" s="60"/>
      <c r="IO90" s="60"/>
      <c r="IP90" s="60"/>
      <c r="IQ90" s="60"/>
      <c r="IR90" s="60"/>
      <c r="IS90" s="60"/>
      <c r="IT90" s="60"/>
    </row>
    <row r="91" spans="1:254">
      <c r="A91" s="60"/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</row>
    <row r="92" spans="1:254">
      <c r="A92" s="60"/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60"/>
      <c r="HN92" s="60"/>
      <c r="HO92" s="60"/>
      <c r="HP92" s="60"/>
      <c r="HQ92" s="60"/>
      <c r="HR92" s="60"/>
      <c r="HS92" s="60"/>
      <c r="HT92" s="60"/>
      <c r="HU92" s="60"/>
      <c r="HV92" s="60"/>
      <c r="HW92" s="60"/>
      <c r="HX92" s="60"/>
      <c r="HY92" s="60"/>
      <c r="HZ92" s="60"/>
      <c r="IA92" s="60"/>
      <c r="IB92" s="60"/>
      <c r="IC92" s="60"/>
      <c r="ID92" s="60"/>
      <c r="IE92" s="60"/>
      <c r="IF92" s="60"/>
      <c r="IG92" s="60"/>
      <c r="IH92" s="60"/>
      <c r="II92" s="60"/>
      <c r="IJ92" s="60"/>
      <c r="IK92" s="60"/>
      <c r="IL92" s="60"/>
      <c r="IM92" s="60"/>
      <c r="IN92" s="60"/>
      <c r="IO92" s="60"/>
      <c r="IP92" s="60"/>
      <c r="IQ92" s="60"/>
      <c r="IR92" s="60"/>
      <c r="IS92" s="60"/>
      <c r="IT92" s="60"/>
    </row>
    <row r="93" spans="1:254">
      <c r="A93" s="60"/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B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</row>
    <row r="94" spans="1:254">
      <c r="A94" s="60"/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  <c r="BH94" s="60"/>
      <c r="BI94" s="60"/>
      <c r="BJ94" s="60"/>
      <c r="BK94" s="60"/>
      <c r="BL94" s="60"/>
      <c r="BM94" s="60"/>
      <c r="BN94" s="60"/>
      <c r="BO94" s="60"/>
      <c r="BP94" s="60"/>
      <c r="BQ94" s="60"/>
      <c r="BR94" s="60"/>
      <c r="BS94" s="60"/>
      <c r="BT94" s="60"/>
      <c r="BU94" s="60"/>
      <c r="BV94" s="60"/>
      <c r="BW94" s="60"/>
      <c r="BX94" s="60"/>
      <c r="BY94" s="60"/>
      <c r="BZ94" s="60"/>
      <c r="CA94" s="60"/>
      <c r="CB94" s="60"/>
      <c r="CC94" s="60"/>
      <c r="CD94" s="60"/>
      <c r="CE94" s="60"/>
      <c r="CF94" s="60"/>
      <c r="CG94" s="60"/>
      <c r="CH94" s="60"/>
      <c r="CI94" s="60"/>
      <c r="CJ94" s="60"/>
      <c r="CK94" s="60"/>
      <c r="CL94" s="60"/>
      <c r="CM94" s="60"/>
      <c r="CN94" s="60"/>
      <c r="CO94" s="60"/>
      <c r="CP94" s="60"/>
      <c r="CQ94" s="60"/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60"/>
      <c r="DF94" s="60"/>
      <c r="DG94" s="60"/>
      <c r="DH94" s="60"/>
      <c r="DI94" s="60"/>
      <c r="DJ94" s="60"/>
      <c r="DK94" s="60"/>
      <c r="DL94" s="60"/>
      <c r="DM94" s="60"/>
      <c r="DN94" s="60"/>
      <c r="DO94" s="60"/>
      <c r="DP94" s="60"/>
      <c r="DQ94" s="60"/>
      <c r="DR94" s="60"/>
      <c r="DS94" s="60"/>
      <c r="DT94" s="60"/>
      <c r="DU94" s="60"/>
      <c r="DV94" s="60"/>
      <c r="DW94" s="60"/>
      <c r="DX94" s="60"/>
      <c r="DY94" s="60"/>
      <c r="DZ94" s="60"/>
      <c r="EA94" s="60"/>
      <c r="EB94" s="60"/>
      <c r="EC94" s="60"/>
      <c r="ED94" s="60"/>
      <c r="EE94" s="60"/>
      <c r="EF94" s="60"/>
      <c r="EG94" s="60"/>
      <c r="EH94" s="60"/>
      <c r="EI94" s="60"/>
      <c r="EJ94" s="60"/>
      <c r="EK94" s="60"/>
      <c r="EL94" s="60"/>
      <c r="EM94" s="60"/>
      <c r="EN94" s="60"/>
      <c r="EO94" s="60"/>
      <c r="EP94" s="60"/>
      <c r="EQ94" s="60"/>
      <c r="ER94" s="60"/>
      <c r="ES94" s="60"/>
      <c r="ET94" s="60"/>
      <c r="EU94" s="60"/>
      <c r="EV94" s="60"/>
      <c r="EW94" s="60"/>
      <c r="EX94" s="60"/>
      <c r="EY94" s="60"/>
      <c r="EZ94" s="60"/>
      <c r="FA94" s="60"/>
      <c r="FB94" s="60"/>
      <c r="FC94" s="60"/>
      <c r="FD94" s="60"/>
      <c r="FE94" s="60"/>
      <c r="FF94" s="60"/>
      <c r="FG94" s="60"/>
      <c r="FH94" s="60"/>
      <c r="FI94" s="60"/>
      <c r="FJ94" s="60"/>
      <c r="FK94" s="60"/>
      <c r="FL94" s="60"/>
      <c r="FM94" s="60"/>
      <c r="FN94" s="60"/>
      <c r="FO94" s="60"/>
      <c r="FP94" s="60"/>
      <c r="FQ94" s="60"/>
      <c r="FR94" s="60"/>
      <c r="FS94" s="60"/>
      <c r="FT94" s="60"/>
      <c r="FU94" s="60"/>
      <c r="FV94" s="60"/>
      <c r="FW94" s="60"/>
      <c r="FX94" s="60"/>
      <c r="FY94" s="60"/>
      <c r="FZ94" s="60"/>
      <c r="GA94" s="60"/>
      <c r="GB94" s="60"/>
      <c r="GC94" s="60"/>
      <c r="GD94" s="60"/>
      <c r="GE94" s="60"/>
      <c r="GF94" s="60"/>
      <c r="GG94" s="60"/>
      <c r="GH94" s="60"/>
      <c r="GI94" s="60"/>
      <c r="GJ94" s="60"/>
      <c r="GK94" s="60"/>
      <c r="GL94" s="60"/>
      <c r="GM94" s="60"/>
      <c r="GN94" s="60"/>
      <c r="GO94" s="60"/>
      <c r="GP94" s="60"/>
      <c r="GQ94" s="60"/>
      <c r="GR94" s="60"/>
      <c r="GS94" s="60"/>
      <c r="GT94" s="60"/>
      <c r="GU94" s="60"/>
      <c r="GV94" s="60"/>
      <c r="GW94" s="60"/>
      <c r="GX94" s="60"/>
      <c r="GY94" s="60"/>
      <c r="GZ94" s="60"/>
      <c r="HA94" s="60"/>
      <c r="HB94" s="60"/>
      <c r="HC94" s="60"/>
      <c r="HD94" s="60"/>
      <c r="HE94" s="60"/>
      <c r="HF94" s="60"/>
      <c r="HG94" s="60"/>
      <c r="HH94" s="60"/>
      <c r="HI94" s="60"/>
      <c r="HJ94" s="60"/>
      <c r="HK94" s="60"/>
      <c r="HL94" s="60"/>
      <c r="HM94" s="60"/>
      <c r="HN94" s="60"/>
      <c r="HO94" s="60"/>
      <c r="HP94" s="60"/>
      <c r="HQ94" s="60"/>
      <c r="HR94" s="60"/>
      <c r="HS94" s="60"/>
      <c r="HT94" s="60"/>
      <c r="HU94" s="60"/>
      <c r="HV94" s="60"/>
      <c r="HW94" s="60"/>
      <c r="HX94" s="60"/>
      <c r="HY94" s="60"/>
      <c r="HZ94" s="60"/>
      <c r="IA94" s="60"/>
      <c r="IB94" s="60"/>
      <c r="IC94" s="60"/>
      <c r="ID94" s="60"/>
      <c r="IE94" s="60"/>
      <c r="IF94" s="60"/>
      <c r="IG94" s="60"/>
      <c r="IH94" s="60"/>
      <c r="II94" s="60"/>
      <c r="IJ94" s="60"/>
      <c r="IK94" s="60"/>
      <c r="IL94" s="60"/>
      <c r="IM94" s="60"/>
      <c r="IN94" s="60"/>
      <c r="IO94" s="60"/>
      <c r="IP94" s="60"/>
      <c r="IQ94" s="60"/>
      <c r="IR94" s="60"/>
      <c r="IS94" s="60"/>
      <c r="IT94" s="60"/>
    </row>
    <row r="95" spans="1:254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  <c r="BB95" s="60"/>
      <c r="BC95" s="60"/>
      <c r="BD95" s="60"/>
      <c r="BE95" s="60"/>
      <c r="BF95" s="60"/>
      <c r="BG95" s="60"/>
      <c r="BH95" s="60"/>
      <c r="BI95" s="60"/>
      <c r="BJ95" s="60"/>
      <c r="BK95" s="60"/>
      <c r="BL95" s="60"/>
      <c r="BM95" s="60"/>
      <c r="BN95" s="60"/>
      <c r="BO95" s="60"/>
      <c r="BP95" s="60"/>
      <c r="BQ95" s="60"/>
      <c r="BR95" s="60"/>
      <c r="BS95" s="60"/>
      <c r="BT95" s="60"/>
      <c r="BU95" s="60"/>
      <c r="BV95" s="60"/>
      <c r="BW95" s="60"/>
      <c r="BX95" s="60"/>
      <c r="BY95" s="60"/>
      <c r="BZ95" s="60"/>
      <c r="CA95" s="60"/>
      <c r="CB95" s="60"/>
      <c r="CC95" s="60"/>
      <c r="CD95" s="60"/>
      <c r="CE95" s="60"/>
      <c r="CF95" s="60"/>
      <c r="CG95" s="60"/>
      <c r="CH95" s="60"/>
      <c r="CI95" s="60"/>
      <c r="CJ95" s="60"/>
      <c r="CK95" s="60"/>
      <c r="CL95" s="60"/>
      <c r="CM95" s="60"/>
      <c r="CN95" s="60"/>
      <c r="CO95" s="60"/>
      <c r="CP95" s="60"/>
      <c r="CQ95" s="60"/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60"/>
      <c r="DF95" s="60"/>
      <c r="DG95" s="60"/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J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B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</row>
    <row r="96" spans="1:254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  <c r="BB96" s="60"/>
      <c r="BC96" s="60"/>
      <c r="BD96" s="60"/>
      <c r="BE96" s="60"/>
      <c r="BF96" s="60"/>
      <c r="BG96" s="60"/>
      <c r="BH96" s="60"/>
      <c r="BI96" s="60"/>
      <c r="BJ96" s="60"/>
      <c r="BK96" s="60"/>
      <c r="BL96" s="60"/>
      <c r="BM96" s="60"/>
      <c r="BN96" s="60"/>
      <c r="BO96" s="60"/>
      <c r="BP96" s="60"/>
      <c r="BQ96" s="60"/>
      <c r="BR96" s="60"/>
      <c r="BS96" s="60"/>
      <c r="BT96" s="60"/>
      <c r="BU96" s="60"/>
      <c r="BV96" s="60"/>
      <c r="BW96" s="60"/>
      <c r="BX96" s="60"/>
      <c r="BY96" s="60"/>
      <c r="BZ96" s="60"/>
      <c r="CA96" s="60"/>
      <c r="CB96" s="60"/>
      <c r="CC96" s="60"/>
      <c r="CD96" s="60"/>
      <c r="CE96" s="60"/>
      <c r="CF96" s="60"/>
      <c r="CG96" s="60"/>
      <c r="CH96" s="60"/>
      <c r="CI96" s="60"/>
      <c r="CJ96" s="60"/>
      <c r="CK96" s="60"/>
      <c r="CL96" s="60"/>
      <c r="CM96" s="60"/>
      <c r="CN96" s="60"/>
      <c r="CO96" s="60"/>
      <c r="CP96" s="60"/>
      <c r="CQ96" s="60"/>
      <c r="CR96" s="60"/>
      <c r="CS96" s="60"/>
      <c r="CT96" s="60"/>
      <c r="CU96" s="60"/>
      <c r="CV96" s="60"/>
      <c r="CW96" s="60"/>
      <c r="CX96" s="60"/>
      <c r="CY96" s="60"/>
      <c r="CZ96" s="60"/>
      <c r="DA96" s="60"/>
      <c r="DB96" s="60"/>
      <c r="DC96" s="60"/>
      <c r="DD96" s="60"/>
      <c r="DE96" s="60"/>
      <c r="DF96" s="60"/>
      <c r="DG96" s="60"/>
      <c r="DH96" s="60"/>
      <c r="DI96" s="60"/>
      <c r="DJ96" s="60"/>
      <c r="DK96" s="60"/>
      <c r="DL96" s="60"/>
      <c r="DM96" s="60"/>
      <c r="DN96" s="60"/>
      <c r="DO96" s="60"/>
      <c r="DP96" s="60"/>
      <c r="DQ96" s="60"/>
      <c r="DR96" s="60"/>
      <c r="DS96" s="60"/>
      <c r="DT96" s="60"/>
      <c r="DU96" s="60"/>
      <c r="DV96" s="60"/>
      <c r="DW96" s="60"/>
      <c r="DX96" s="60"/>
      <c r="DY96" s="60"/>
      <c r="DZ96" s="60"/>
      <c r="EA96" s="60"/>
      <c r="EB96" s="60"/>
      <c r="EC96" s="60"/>
      <c r="ED96" s="60"/>
      <c r="EE96" s="60"/>
      <c r="EF96" s="60"/>
      <c r="EG96" s="60"/>
      <c r="EH96" s="60"/>
      <c r="EI96" s="60"/>
      <c r="EJ96" s="60"/>
      <c r="EK96" s="60"/>
      <c r="EL96" s="60"/>
      <c r="EM96" s="60"/>
      <c r="EN96" s="60"/>
      <c r="EO96" s="60"/>
      <c r="EP96" s="60"/>
      <c r="EQ96" s="60"/>
      <c r="ER96" s="60"/>
      <c r="ES96" s="60"/>
      <c r="ET96" s="60"/>
      <c r="EU96" s="60"/>
      <c r="EV96" s="60"/>
      <c r="EW96" s="60"/>
      <c r="EX96" s="60"/>
      <c r="EY96" s="60"/>
      <c r="EZ96" s="60"/>
      <c r="FA96" s="60"/>
      <c r="FB96" s="60"/>
      <c r="FC96" s="60"/>
      <c r="FD96" s="60"/>
      <c r="FE96" s="60"/>
      <c r="FF96" s="60"/>
      <c r="FG96" s="60"/>
      <c r="FH96" s="60"/>
      <c r="FI96" s="60"/>
      <c r="FJ96" s="60"/>
      <c r="FK96" s="60"/>
      <c r="FL96" s="60"/>
      <c r="FM96" s="60"/>
      <c r="FN96" s="60"/>
      <c r="FO96" s="60"/>
      <c r="FP96" s="60"/>
      <c r="FQ96" s="60"/>
      <c r="FR96" s="60"/>
      <c r="FS96" s="60"/>
      <c r="FT96" s="60"/>
      <c r="FU96" s="60"/>
      <c r="FV96" s="60"/>
      <c r="FW96" s="60"/>
      <c r="FX96" s="60"/>
      <c r="FY96" s="60"/>
      <c r="FZ96" s="60"/>
      <c r="GA96" s="60"/>
      <c r="GB96" s="60"/>
      <c r="GC96" s="60"/>
      <c r="GD96" s="60"/>
      <c r="GE96" s="60"/>
      <c r="GF96" s="60"/>
      <c r="GG96" s="60"/>
      <c r="GH96" s="60"/>
      <c r="GI96" s="60"/>
      <c r="GJ96" s="60"/>
      <c r="GK96" s="60"/>
      <c r="GL96" s="60"/>
      <c r="GM96" s="60"/>
      <c r="GN96" s="60"/>
      <c r="GO96" s="60"/>
      <c r="GP96" s="60"/>
      <c r="GQ96" s="60"/>
      <c r="GR96" s="60"/>
      <c r="GS96" s="60"/>
      <c r="GT96" s="60"/>
      <c r="GU96" s="60"/>
      <c r="GV96" s="60"/>
      <c r="GW96" s="60"/>
      <c r="GX96" s="60"/>
      <c r="GY96" s="60"/>
      <c r="GZ96" s="60"/>
      <c r="HA96" s="60"/>
      <c r="HB96" s="60"/>
      <c r="HC96" s="60"/>
      <c r="HD96" s="60"/>
      <c r="HE96" s="60"/>
      <c r="HF96" s="60"/>
      <c r="HG96" s="60"/>
      <c r="HH96" s="60"/>
      <c r="HI96" s="60"/>
      <c r="HJ96" s="60"/>
      <c r="HK96" s="60"/>
      <c r="HL96" s="60"/>
      <c r="HM96" s="60"/>
      <c r="HN96" s="60"/>
      <c r="HO96" s="60"/>
      <c r="HP96" s="60"/>
      <c r="HQ96" s="60"/>
      <c r="HR96" s="60"/>
      <c r="HS96" s="60"/>
      <c r="HT96" s="60"/>
      <c r="HU96" s="60"/>
      <c r="HV96" s="60"/>
      <c r="HW96" s="60"/>
      <c r="HX96" s="60"/>
      <c r="HY96" s="60"/>
      <c r="HZ96" s="60"/>
      <c r="IA96" s="60"/>
      <c r="IB96" s="60"/>
      <c r="IC96" s="60"/>
      <c r="ID96" s="60"/>
      <c r="IE96" s="60"/>
      <c r="IF96" s="60"/>
      <c r="IG96" s="60"/>
      <c r="IH96" s="60"/>
      <c r="II96" s="60"/>
      <c r="IJ96" s="60"/>
      <c r="IK96" s="60"/>
      <c r="IL96" s="60"/>
      <c r="IM96" s="60"/>
      <c r="IN96" s="60"/>
      <c r="IO96" s="60"/>
      <c r="IP96" s="60"/>
      <c r="IQ96" s="60"/>
      <c r="IR96" s="60"/>
      <c r="IS96" s="60"/>
      <c r="IT96" s="60"/>
    </row>
    <row r="97" spans="1:254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  <c r="CT97" s="60"/>
      <c r="CU97" s="60"/>
      <c r="CV97" s="60"/>
      <c r="CW97" s="60"/>
      <c r="CX97" s="60"/>
      <c r="CY97" s="60"/>
      <c r="CZ97" s="60"/>
      <c r="DA97" s="60"/>
      <c r="DB97" s="60"/>
      <c r="DC97" s="60"/>
      <c r="DD97" s="60"/>
      <c r="DE97" s="60"/>
      <c r="DF97" s="60"/>
      <c r="DG97" s="60"/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J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B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</row>
    <row r="98" spans="1:254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60"/>
      <c r="BB98" s="60"/>
      <c r="BC98" s="60"/>
      <c r="BD98" s="60"/>
      <c r="BE98" s="60"/>
      <c r="BF98" s="60"/>
      <c r="BG98" s="60"/>
      <c r="BH98" s="60"/>
      <c r="BI98" s="60"/>
      <c r="BJ98" s="60"/>
      <c r="BK98" s="60"/>
      <c r="BL98" s="60"/>
      <c r="BM98" s="60"/>
      <c r="BN98" s="60"/>
      <c r="BO98" s="60"/>
      <c r="BP98" s="60"/>
      <c r="BQ98" s="60"/>
      <c r="BR98" s="60"/>
      <c r="BS98" s="60"/>
      <c r="BT98" s="60"/>
      <c r="BU98" s="60"/>
      <c r="BV98" s="60"/>
      <c r="BW98" s="60"/>
      <c r="BX98" s="60"/>
      <c r="BY98" s="60"/>
      <c r="BZ98" s="60"/>
      <c r="CA98" s="60"/>
      <c r="CB98" s="60"/>
      <c r="CC98" s="60"/>
      <c r="CD98" s="60"/>
      <c r="CE98" s="60"/>
      <c r="CF98" s="60"/>
      <c r="CG98" s="60"/>
      <c r="CH98" s="60"/>
      <c r="CI98" s="60"/>
      <c r="CJ98" s="60"/>
      <c r="CK98" s="60"/>
      <c r="CL98" s="60"/>
      <c r="CM98" s="60"/>
      <c r="CN98" s="60"/>
      <c r="CO98" s="60"/>
      <c r="CP98" s="60"/>
      <c r="CQ98" s="60"/>
      <c r="CR98" s="60"/>
      <c r="CS98" s="60"/>
      <c r="CT98" s="60"/>
      <c r="CU98" s="60"/>
      <c r="CV98" s="60"/>
      <c r="CW98" s="60"/>
      <c r="CX98" s="60"/>
      <c r="CY98" s="60"/>
      <c r="CZ98" s="60"/>
      <c r="DA98" s="60"/>
      <c r="DB98" s="60"/>
      <c r="DC98" s="60"/>
      <c r="DD98" s="60"/>
      <c r="DE98" s="60"/>
      <c r="DF98" s="60"/>
      <c r="DG98" s="60"/>
      <c r="DH98" s="60"/>
      <c r="DI98" s="60"/>
      <c r="DJ98" s="60"/>
      <c r="DK98" s="60"/>
      <c r="DL98" s="60"/>
      <c r="DM98" s="60"/>
      <c r="DN98" s="60"/>
      <c r="DO98" s="60"/>
      <c r="DP98" s="60"/>
      <c r="DQ98" s="60"/>
      <c r="DR98" s="60"/>
      <c r="DS98" s="60"/>
      <c r="DT98" s="60"/>
      <c r="DU98" s="60"/>
      <c r="DV98" s="60"/>
      <c r="DW98" s="60"/>
      <c r="DX98" s="60"/>
      <c r="DY98" s="60"/>
      <c r="DZ98" s="60"/>
      <c r="EA98" s="60"/>
      <c r="EB98" s="60"/>
      <c r="EC98" s="60"/>
      <c r="ED98" s="60"/>
      <c r="EE98" s="60"/>
      <c r="EF98" s="60"/>
      <c r="EG98" s="60"/>
      <c r="EH98" s="60"/>
      <c r="EI98" s="60"/>
      <c r="EJ98" s="60"/>
      <c r="EK98" s="60"/>
      <c r="EL98" s="60"/>
      <c r="EM98" s="60"/>
      <c r="EN98" s="60"/>
      <c r="EO98" s="60"/>
      <c r="EP98" s="60"/>
      <c r="EQ98" s="60"/>
      <c r="ER98" s="60"/>
      <c r="ES98" s="60"/>
      <c r="ET98" s="60"/>
      <c r="EU98" s="60"/>
      <c r="EV98" s="60"/>
      <c r="EW98" s="60"/>
      <c r="EX98" s="60"/>
      <c r="EY98" s="60"/>
      <c r="EZ98" s="60"/>
      <c r="FA98" s="60"/>
      <c r="FB98" s="60"/>
      <c r="FC98" s="60"/>
      <c r="FD98" s="60"/>
      <c r="FE98" s="60"/>
      <c r="FF98" s="60"/>
      <c r="FG98" s="60"/>
      <c r="FH98" s="60"/>
      <c r="FI98" s="60"/>
      <c r="FJ98" s="60"/>
      <c r="FK98" s="60"/>
      <c r="FL98" s="60"/>
      <c r="FM98" s="60"/>
      <c r="FN98" s="60"/>
      <c r="FO98" s="60"/>
      <c r="FP98" s="60"/>
      <c r="FQ98" s="60"/>
      <c r="FR98" s="60"/>
      <c r="FS98" s="60"/>
      <c r="FT98" s="60"/>
      <c r="FU98" s="60"/>
      <c r="FV98" s="60"/>
      <c r="FW98" s="60"/>
      <c r="FX98" s="60"/>
      <c r="FY98" s="60"/>
      <c r="FZ98" s="60"/>
      <c r="GA98" s="60"/>
      <c r="GB98" s="60"/>
      <c r="GC98" s="60"/>
      <c r="GD98" s="60"/>
      <c r="GE98" s="60"/>
      <c r="GF98" s="60"/>
      <c r="GG98" s="60"/>
      <c r="GH98" s="60"/>
      <c r="GI98" s="60"/>
      <c r="GJ98" s="60"/>
      <c r="GK98" s="60"/>
      <c r="GL98" s="60"/>
      <c r="GM98" s="60"/>
      <c r="GN98" s="60"/>
      <c r="GO98" s="60"/>
      <c r="GP98" s="60"/>
      <c r="GQ98" s="60"/>
      <c r="GR98" s="60"/>
      <c r="GS98" s="60"/>
      <c r="GT98" s="60"/>
      <c r="GU98" s="60"/>
      <c r="GV98" s="60"/>
      <c r="GW98" s="60"/>
      <c r="GX98" s="60"/>
      <c r="GY98" s="60"/>
      <c r="GZ98" s="60"/>
      <c r="HA98" s="60"/>
      <c r="HB98" s="60"/>
      <c r="HC98" s="60"/>
      <c r="HD98" s="60"/>
      <c r="HE98" s="60"/>
      <c r="HF98" s="60"/>
      <c r="HG98" s="60"/>
      <c r="HH98" s="60"/>
      <c r="HI98" s="60"/>
      <c r="HJ98" s="60"/>
      <c r="HK98" s="60"/>
      <c r="HL98" s="60"/>
      <c r="HM98" s="60"/>
      <c r="HN98" s="60"/>
      <c r="HO98" s="60"/>
      <c r="HP98" s="60"/>
      <c r="HQ98" s="60"/>
      <c r="HR98" s="60"/>
      <c r="HS98" s="60"/>
      <c r="HT98" s="60"/>
      <c r="HU98" s="60"/>
      <c r="HV98" s="60"/>
      <c r="HW98" s="60"/>
      <c r="HX98" s="60"/>
      <c r="HY98" s="60"/>
      <c r="HZ98" s="60"/>
      <c r="IA98" s="60"/>
      <c r="IB98" s="60"/>
      <c r="IC98" s="60"/>
      <c r="ID98" s="60"/>
      <c r="IE98" s="60"/>
      <c r="IF98" s="60"/>
      <c r="IG98" s="60"/>
      <c r="IH98" s="60"/>
      <c r="II98" s="60"/>
      <c r="IJ98" s="60"/>
      <c r="IK98" s="60"/>
      <c r="IL98" s="60"/>
      <c r="IM98" s="60"/>
      <c r="IN98" s="60"/>
      <c r="IO98" s="60"/>
      <c r="IP98" s="60"/>
      <c r="IQ98" s="60"/>
      <c r="IR98" s="60"/>
      <c r="IS98" s="60"/>
      <c r="IT98" s="60"/>
    </row>
    <row r="99" spans="1:254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60"/>
      <c r="BM99" s="60"/>
      <c r="BN99" s="60"/>
      <c r="BO99" s="60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0"/>
      <c r="CA99" s="60"/>
      <c r="CB99" s="60"/>
      <c r="CC99" s="60"/>
      <c r="CD99" s="60"/>
      <c r="CE99" s="60"/>
      <c r="CF99" s="60"/>
      <c r="CG99" s="60"/>
      <c r="CH99" s="60"/>
      <c r="CI99" s="60"/>
      <c r="CJ99" s="60"/>
      <c r="CK99" s="60"/>
      <c r="CL99" s="60"/>
      <c r="CM99" s="60"/>
      <c r="CN99" s="60"/>
      <c r="CO99" s="60"/>
      <c r="CP99" s="60"/>
      <c r="CQ99" s="60"/>
      <c r="CR99" s="60"/>
      <c r="CS99" s="60"/>
      <c r="CT99" s="60"/>
      <c r="CU99" s="60"/>
      <c r="CV99" s="60"/>
      <c r="CW99" s="60"/>
      <c r="CX99" s="60"/>
      <c r="CY99" s="60"/>
      <c r="CZ99" s="60"/>
      <c r="DA99" s="60"/>
      <c r="DB99" s="60"/>
      <c r="DC99" s="60"/>
      <c r="DD99" s="60"/>
      <c r="DE99" s="60"/>
      <c r="DF99" s="60"/>
      <c r="DG99" s="60"/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J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B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</row>
    <row r="100" spans="1:254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  <c r="BH100" s="60"/>
      <c r="BI100" s="60"/>
      <c r="BJ100" s="60"/>
      <c r="BK100" s="60"/>
      <c r="BL100" s="60"/>
      <c r="BM100" s="60"/>
      <c r="BN100" s="60"/>
      <c r="BO100" s="60"/>
      <c r="BP100" s="60"/>
      <c r="BQ100" s="60"/>
      <c r="BR100" s="60"/>
      <c r="BS100" s="60"/>
      <c r="BT100" s="60"/>
      <c r="BU100" s="60"/>
      <c r="BV100" s="60"/>
      <c r="BW100" s="60"/>
      <c r="BX100" s="60"/>
      <c r="BY100" s="60"/>
      <c r="BZ100" s="60"/>
      <c r="CA100" s="60"/>
      <c r="CB100" s="60"/>
      <c r="CC100" s="60"/>
      <c r="CD100" s="60"/>
      <c r="CE100" s="60"/>
      <c r="CF100" s="60"/>
      <c r="CG100" s="60"/>
      <c r="CH100" s="60"/>
      <c r="CI100" s="60"/>
      <c r="CJ100" s="60"/>
      <c r="CK100" s="60"/>
      <c r="CL100" s="60"/>
      <c r="CM100" s="60"/>
      <c r="CN100" s="60"/>
      <c r="CO100" s="60"/>
      <c r="CP100" s="60"/>
      <c r="CQ100" s="60"/>
      <c r="CR100" s="60"/>
      <c r="CS100" s="60"/>
      <c r="CT100" s="60"/>
      <c r="CU100" s="60"/>
      <c r="CV100" s="60"/>
      <c r="CW100" s="60"/>
      <c r="CX100" s="60"/>
      <c r="CY100" s="60"/>
      <c r="CZ100" s="60"/>
      <c r="DA100" s="60"/>
      <c r="DB100" s="60"/>
      <c r="DC100" s="60"/>
      <c r="DD100" s="60"/>
      <c r="DE100" s="60"/>
      <c r="DF100" s="60"/>
      <c r="DG100" s="60"/>
      <c r="DH100" s="60"/>
      <c r="DI100" s="60"/>
      <c r="DJ100" s="60"/>
      <c r="DK100" s="60"/>
      <c r="DL100" s="60"/>
      <c r="DM100" s="60"/>
      <c r="DN100" s="60"/>
      <c r="DO100" s="60"/>
      <c r="DP100" s="60"/>
      <c r="DQ100" s="60"/>
      <c r="DR100" s="60"/>
      <c r="DS100" s="60"/>
      <c r="DT100" s="60"/>
      <c r="DU100" s="60"/>
      <c r="DV100" s="60"/>
      <c r="DW100" s="60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  <c r="EO100" s="60"/>
      <c r="EP100" s="60"/>
      <c r="EQ100" s="60"/>
      <c r="ER100" s="60"/>
      <c r="ES100" s="60"/>
      <c r="ET100" s="60"/>
      <c r="EU100" s="60"/>
      <c r="EV100" s="60"/>
      <c r="EW100" s="60"/>
      <c r="EX100" s="60"/>
      <c r="EY100" s="60"/>
      <c r="EZ100" s="60"/>
      <c r="FA100" s="60"/>
      <c r="FB100" s="60"/>
      <c r="FC100" s="60"/>
      <c r="FD100" s="60"/>
      <c r="FE100" s="60"/>
      <c r="FF100" s="60"/>
      <c r="FG100" s="60"/>
      <c r="FH100" s="60"/>
      <c r="FI100" s="60"/>
      <c r="FJ100" s="60"/>
      <c r="FK100" s="60"/>
      <c r="FL100" s="60"/>
      <c r="FM100" s="60"/>
      <c r="FN100" s="60"/>
      <c r="FO100" s="60"/>
      <c r="FP100" s="60"/>
      <c r="FQ100" s="60"/>
      <c r="FR100" s="60"/>
      <c r="FS100" s="60"/>
      <c r="FT100" s="60"/>
      <c r="FU100" s="60"/>
      <c r="FV100" s="60"/>
      <c r="FW100" s="60"/>
      <c r="FX100" s="60"/>
      <c r="FY100" s="60"/>
      <c r="FZ100" s="60"/>
      <c r="GA100" s="60"/>
      <c r="GB100" s="60"/>
      <c r="GC100" s="60"/>
      <c r="GD100" s="60"/>
      <c r="GE100" s="60"/>
      <c r="GF100" s="60"/>
      <c r="GG100" s="60"/>
      <c r="GH100" s="60"/>
      <c r="GI100" s="60"/>
      <c r="GJ100" s="60"/>
      <c r="GK100" s="60"/>
      <c r="GL100" s="60"/>
      <c r="GM100" s="60"/>
      <c r="GN100" s="60"/>
      <c r="GO100" s="60"/>
      <c r="GP100" s="60"/>
      <c r="GQ100" s="60"/>
      <c r="GR100" s="60"/>
      <c r="GS100" s="60"/>
      <c r="GT100" s="60"/>
      <c r="GU100" s="60"/>
      <c r="GV100" s="60"/>
      <c r="GW100" s="60"/>
      <c r="GX100" s="60"/>
      <c r="GY100" s="60"/>
      <c r="GZ100" s="60"/>
      <c r="HA100" s="60"/>
      <c r="HB100" s="60"/>
      <c r="HC100" s="60"/>
      <c r="HD100" s="60"/>
      <c r="HE100" s="60"/>
      <c r="HF100" s="60"/>
      <c r="HG100" s="60"/>
      <c r="HH100" s="60"/>
      <c r="HI100" s="60"/>
      <c r="HJ100" s="60"/>
      <c r="HK100" s="60"/>
      <c r="HL100" s="60"/>
      <c r="HM100" s="60"/>
      <c r="HN100" s="60"/>
      <c r="HO100" s="60"/>
      <c r="HP100" s="60"/>
      <c r="HQ100" s="60"/>
      <c r="HR100" s="60"/>
      <c r="HS100" s="60"/>
      <c r="HT100" s="60"/>
      <c r="HU100" s="60"/>
      <c r="HV100" s="60"/>
      <c r="HW100" s="60"/>
      <c r="HX100" s="60"/>
      <c r="HY100" s="60"/>
      <c r="HZ100" s="60"/>
      <c r="IA100" s="60"/>
      <c r="IB100" s="60"/>
      <c r="IC100" s="60"/>
      <c r="ID100" s="60"/>
      <c r="IE100" s="60"/>
      <c r="IF100" s="60"/>
      <c r="IG100" s="60"/>
      <c r="IH100" s="60"/>
      <c r="II100" s="60"/>
      <c r="IJ100" s="60"/>
      <c r="IK100" s="60"/>
      <c r="IL100" s="60"/>
      <c r="IM100" s="60"/>
      <c r="IN100" s="60"/>
      <c r="IO100" s="60"/>
      <c r="IP100" s="60"/>
      <c r="IQ100" s="60"/>
      <c r="IR100" s="60"/>
      <c r="IS100" s="60"/>
      <c r="IT100" s="60"/>
    </row>
    <row r="101" spans="1:254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  <c r="AQ101" s="60"/>
      <c r="AR101" s="60"/>
      <c r="AS101" s="60"/>
      <c r="AT101" s="60"/>
      <c r="AU101" s="60"/>
      <c r="AV101" s="60"/>
      <c r="AW101" s="60"/>
      <c r="AX101" s="60"/>
      <c r="AY101" s="60"/>
      <c r="AZ101" s="60"/>
      <c r="BA101" s="60"/>
      <c r="BB101" s="60"/>
      <c r="BC101" s="60"/>
      <c r="BD101" s="60"/>
      <c r="BE101" s="60"/>
      <c r="BF101" s="60"/>
      <c r="BG101" s="60"/>
      <c r="BH101" s="60"/>
      <c r="BI101" s="60"/>
      <c r="BJ101" s="60"/>
      <c r="BK101" s="60"/>
      <c r="BL101" s="60"/>
      <c r="BM101" s="60"/>
      <c r="BN101" s="60"/>
      <c r="BO101" s="60"/>
      <c r="BP101" s="60"/>
      <c r="BQ101" s="60"/>
      <c r="BR101" s="60"/>
      <c r="BS101" s="60"/>
      <c r="BT101" s="60"/>
      <c r="BU101" s="60"/>
      <c r="BV101" s="60"/>
      <c r="BW101" s="60"/>
      <c r="BX101" s="60"/>
      <c r="BY101" s="60"/>
      <c r="BZ101" s="60"/>
      <c r="CA101" s="60"/>
      <c r="CB101" s="60"/>
      <c r="CC101" s="60"/>
      <c r="CD101" s="60"/>
      <c r="CE101" s="60"/>
      <c r="CF101" s="60"/>
      <c r="CG101" s="60"/>
      <c r="CH101" s="60"/>
      <c r="CI101" s="60"/>
      <c r="CJ101" s="60"/>
      <c r="CK101" s="60"/>
      <c r="CL101" s="60"/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J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B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</row>
    <row r="102" spans="1:254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  <c r="AQ102" s="60"/>
      <c r="AR102" s="60"/>
      <c r="AS102" s="60"/>
      <c r="AT102" s="60"/>
      <c r="AU102" s="60"/>
      <c r="AV102" s="60"/>
      <c r="AW102" s="60"/>
      <c r="AX102" s="60"/>
      <c r="AY102" s="60"/>
      <c r="AZ102" s="60"/>
      <c r="BA102" s="60"/>
      <c r="BB102" s="60"/>
      <c r="BC102" s="60"/>
      <c r="BD102" s="60"/>
      <c r="BE102" s="60"/>
      <c r="BF102" s="60"/>
      <c r="BG102" s="60"/>
      <c r="BH102" s="60"/>
      <c r="BI102" s="60"/>
      <c r="BJ102" s="60"/>
      <c r="BK102" s="60"/>
      <c r="BL102" s="60"/>
      <c r="BM102" s="60"/>
      <c r="BN102" s="60"/>
      <c r="BO102" s="60"/>
      <c r="BP102" s="60"/>
      <c r="BQ102" s="60"/>
      <c r="BR102" s="60"/>
      <c r="BS102" s="60"/>
      <c r="BT102" s="60"/>
      <c r="BU102" s="60"/>
      <c r="BV102" s="60"/>
      <c r="BW102" s="60"/>
      <c r="BX102" s="60"/>
      <c r="BY102" s="60"/>
      <c r="BZ102" s="60"/>
      <c r="CA102" s="60"/>
      <c r="CB102" s="60"/>
      <c r="CC102" s="60"/>
      <c r="CD102" s="60"/>
      <c r="CE102" s="60"/>
      <c r="CF102" s="60"/>
      <c r="CG102" s="60"/>
      <c r="CH102" s="60"/>
      <c r="CI102" s="60"/>
      <c r="CJ102" s="60"/>
      <c r="CK102" s="60"/>
      <c r="CL102" s="60"/>
      <c r="CM102" s="60"/>
      <c r="CN102" s="60"/>
      <c r="CO102" s="60"/>
      <c r="CP102" s="60"/>
      <c r="CQ102" s="60"/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60"/>
      <c r="DF102" s="60"/>
      <c r="DG102" s="60"/>
      <c r="DH102" s="60"/>
      <c r="DI102" s="60"/>
      <c r="DJ102" s="60"/>
      <c r="DK102" s="60"/>
      <c r="DL102" s="60"/>
      <c r="DM102" s="60"/>
      <c r="DN102" s="60"/>
      <c r="DO102" s="60"/>
      <c r="DP102" s="60"/>
      <c r="DQ102" s="60"/>
      <c r="DR102" s="60"/>
      <c r="DS102" s="60"/>
      <c r="DT102" s="60"/>
      <c r="DU102" s="60"/>
      <c r="DV102" s="60"/>
      <c r="DW102" s="60"/>
      <c r="DX102" s="60"/>
      <c r="DY102" s="60"/>
      <c r="DZ102" s="60"/>
      <c r="EA102" s="60"/>
      <c r="EB102" s="60"/>
      <c r="EC102" s="60"/>
      <c r="ED102" s="60"/>
      <c r="EE102" s="60"/>
      <c r="EF102" s="60"/>
      <c r="EG102" s="60"/>
      <c r="EH102" s="60"/>
      <c r="EI102" s="60"/>
      <c r="EJ102" s="60"/>
      <c r="EK102" s="60"/>
      <c r="EL102" s="60"/>
      <c r="EM102" s="60"/>
      <c r="EN102" s="60"/>
      <c r="EO102" s="60"/>
      <c r="EP102" s="60"/>
      <c r="EQ102" s="60"/>
      <c r="ER102" s="60"/>
      <c r="ES102" s="60"/>
      <c r="ET102" s="60"/>
      <c r="EU102" s="60"/>
      <c r="EV102" s="60"/>
      <c r="EW102" s="60"/>
      <c r="EX102" s="60"/>
      <c r="EY102" s="60"/>
      <c r="EZ102" s="60"/>
      <c r="FA102" s="60"/>
      <c r="FB102" s="60"/>
      <c r="FC102" s="60"/>
      <c r="FD102" s="60"/>
      <c r="FE102" s="60"/>
      <c r="FF102" s="60"/>
      <c r="FG102" s="60"/>
      <c r="FH102" s="60"/>
      <c r="FI102" s="60"/>
      <c r="FJ102" s="60"/>
      <c r="FK102" s="60"/>
      <c r="FL102" s="60"/>
      <c r="FM102" s="60"/>
      <c r="FN102" s="60"/>
      <c r="FO102" s="60"/>
      <c r="FP102" s="60"/>
      <c r="FQ102" s="60"/>
      <c r="FR102" s="60"/>
      <c r="FS102" s="60"/>
      <c r="FT102" s="60"/>
      <c r="FU102" s="60"/>
      <c r="FV102" s="60"/>
      <c r="FW102" s="60"/>
      <c r="FX102" s="60"/>
      <c r="FY102" s="60"/>
      <c r="FZ102" s="60"/>
      <c r="GA102" s="60"/>
      <c r="GB102" s="60"/>
      <c r="GC102" s="60"/>
      <c r="GD102" s="60"/>
      <c r="GE102" s="60"/>
      <c r="GF102" s="60"/>
      <c r="GG102" s="60"/>
      <c r="GH102" s="60"/>
      <c r="GI102" s="60"/>
      <c r="GJ102" s="60"/>
      <c r="GK102" s="60"/>
      <c r="GL102" s="60"/>
      <c r="GM102" s="60"/>
      <c r="GN102" s="60"/>
      <c r="GO102" s="60"/>
      <c r="GP102" s="60"/>
      <c r="GQ102" s="60"/>
      <c r="GR102" s="60"/>
      <c r="GS102" s="60"/>
      <c r="GT102" s="60"/>
      <c r="GU102" s="60"/>
      <c r="GV102" s="60"/>
      <c r="GW102" s="60"/>
      <c r="GX102" s="60"/>
      <c r="GY102" s="60"/>
      <c r="GZ102" s="60"/>
      <c r="HA102" s="60"/>
      <c r="HB102" s="60"/>
      <c r="HC102" s="60"/>
      <c r="HD102" s="60"/>
      <c r="HE102" s="60"/>
      <c r="HF102" s="60"/>
      <c r="HG102" s="60"/>
      <c r="HH102" s="60"/>
      <c r="HI102" s="60"/>
      <c r="HJ102" s="60"/>
      <c r="HK102" s="60"/>
      <c r="HL102" s="60"/>
      <c r="HM102" s="60"/>
      <c r="HN102" s="60"/>
      <c r="HO102" s="60"/>
      <c r="HP102" s="60"/>
      <c r="HQ102" s="60"/>
      <c r="HR102" s="60"/>
      <c r="HS102" s="60"/>
      <c r="HT102" s="60"/>
      <c r="HU102" s="60"/>
      <c r="HV102" s="60"/>
      <c r="HW102" s="60"/>
      <c r="HX102" s="60"/>
      <c r="HY102" s="60"/>
      <c r="HZ102" s="60"/>
      <c r="IA102" s="60"/>
      <c r="IB102" s="60"/>
      <c r="IC102" s="60"/>
      <c r="ID102" s="60"/>
      <c r="IE102" s="60"/>
      <c r="IF102" s="60"/>
      <c r="IG102" s="60"/>
      <c r="IH102" s="60"/>
      <c r="II102" s="60"/>
      <c r="IJ102" s="60"/>
      <c r="IK102" s="60"/>
      <c r="IL102" s="60"/>
      <c r="IM102" s="60"/>
      <c r="IN102" s="60"/>
      <c r="IO102" s="60"/>
      <c r="IP102" s="60"/>
      <c r="IQ102" s="60"/>
      <c r="IR102" s="60"/>
      <c r="IS102" s="60"/>
      <c r="IT102" s="60"/>
    </row>
    <row r="103" spans="1:254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  <c r="AQ103" s="60"/>
      <c r="AR103" s="60"/>
      <c r="AS103" s="60"/>
      <c r="AT103" s="60"/>
      <c r="AU103" s="60"/>
      <c r="AV103" s="60"/>
      <c r="AW103" s="60"/>
      <c r="AX103" s="60"/>
      <c r="AY103" s="60"/>
      <c r="AZ103" s="60"/>
      <c r="BA103" s="60"/>
      <c r="BB103" s="60"/>
      <c r="BC103" s="60"/>
      <c r="BD103" s="60"/>
      <c r="BE103" s="60"/>
      <c r="BF103" s="60"/>
      <c r="BG103" s="60"/>
      <c r="BH103" s="60"/>
      <c r="BI103" s="60"/>
      <c r="BJ103" s="60"/>
      <c r="BK103" s="60"/>
      <c r="BL103" s="60"/>
      <c r="BM103" s="60"/>
      <c r="BN103" s="60"/>
      <c r="BO103" s="60"/>
      <c r="BP103" s="60"/>
      <c r="BQ103" s="60"/>
      <c r="BR103" s="60"/>
      <c r="BS103" s="60"/>
      <c r="BT103" s="60"/>
      <c r="BU103" s="60"/>
      <c r="BV103" s="60"/>
      <c r="BW103" s="60"/>
      <c r="BX103" s="60"/>
      <c r="BY103" s="60"/>
      <c r="BZ103" s="60"/>
      <c r="CA103" s="60"/>
      <c r="CB103" s="60"/>
      <c r="CC103" s="60"/>
      <c r="CD103" s="60"/>
      <c r="CE103" s="60"/>
      <c r="CF103" s="60"/>
      <c r="CG103" s="60"/>
      <c r="CH103" s="60"/>
      <c r="CI103" s="60"/>
      <c r="CJ103" s="60"/>
      <c r="CK103" s="60"/>
      <c r="CL103" s="60"/>
      <c r="CM103" s="60"/>
      <c r="CN103" s="60"/>
      <c r="CO103" s="60"/>
      <c r="CP103" s="60"/>
      <c r="CQ103" s="60"/>
      <c r="CR103" s="60"/>
      <c r="CS103" s="60"/>
      <c r="CT103" s="60"/>
      <c r="CU103" s="60"/>
      <c r="CV103" s="60"/>
      <c r="CW103" s="60"/>
      <c r="CX103" s="60"/>
      <c r="CY103" s="60"/>
      <c r="CZ103" s="60"/>
      <c r="DA103" s="60"/>
      <c r="DB103" s="60"/>
      <c r="DC103" s="60"/>
      <c r="DD103" s="60"/>
      <c r="DE103" s="60"/>
      <c r="DF103" s="60"/>
      <c r="DG103" s="60"/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J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B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</row>
    <row r="104" spans="1:254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0"/>
      <c r="BL104" s="60"/>
      <c r="BM104" s="60"/>
      <c r="BN104" s="60"/>
      <c r="BO104" s="60"/>
      <c r="BP104" s="60"/>
      <c r="BQ104" s="60"/>
      <c r="BR104" s="60"/>
      <c r="BS104" s="60"/>
      <c r="BT104" s="60"/>
      <c r="BU104" s="60"/>
      <c r="BV104" s="60"/>
      <c r="BW104" s="60"/>
      <c r="BX104" s="60"/>
      <c r="BY104" s="60"/>
      <c r="BZ104" s="60"/>
      <c r="CA104" s="60"/>
      <c r="CB104" s="60"/>
      <c r="CC104" s="60"/>
      <c r="CD104" s="60"/>
      <c r="CE104" s="60"/>
      <c r="CF104" s="60"/>
      <c r="CG104" s="60"/>
      <c r="CH104" s="60"/>
      <c r="CI104" s="60"/>
      <c r="CJ104" s="60"/>
      <c r="CK104" s="60"/>
      <c r="CL104" s="60"/>
      <c r="CM104" s="60"/>
      <c r="CN104" s="60"/>
      <c r="CO104" s="60"/>
      <c r="CP104" s="60"/>
      <c r="CQ104" s="60"/>
      <c r="CR104" s="60"/>
      <c r="CS104" s="60"/>
      <c r="CT104" s="60"/>
      <c r="CU104" s="60"/>
      <c r="CV104" s="60"/>
      <c r="CW104" s="60"/>
      <c r="CX104" s="60"/>
      <c r="CY104" s="60"/>
      <c r="CZ104" s="60"/>
      <c r="DA104" s="60"/>
      <c r="DB104" s="60"/>
      <c r="DC104" s="60"/>
      <c r="DD104" s="60"/>
      <c r="DE104" s="60"/>
      <c r="DF104" s="60"/>
      <c r="DG104" s="60"/>
      <c r="DH104" s="60"/>
      <c r="DI104" s="60"/>
      <c r="DJ104" s="60"/>
      <c r="DK104" s="60"/>
      <c r="DL104" s="60"/>
      <c r="DM104" s="60"/>
      <c r="DN104" s="60"/>
      <c r="DO104" s="60"/>
      <c r="DP104" s="60"/>
      <c r="DQ104" s="60"/>
      <c r="DR104" s="60"/>
      <c r="DS104" s="60"/>
      <c r="DT104" s="60"/>
      <c r="DU104" s="60"/>
      <c r="DV104" s="60"/>
      <c r="DW104" s="60"/>
      <c r="DX104" s="60"/>
      <c r="DY104" s="60"/>
      <c r="DZ104" s="60"/>
      <c r="EA104" s="60"/>
      <c r="EB104" s="60"/>
      <c r="EC104" s="60"/>
      <c r="ED104" s="60"/>
      <c r="EE104" s="60"/>
      <c r="EF104" s="60"/>
      <c r="EG104" s="60"/>
      <c r="EH104" s="60"/>
      <c r="EI104" s="60"/>
      <c r="EJ104" s="60"/>
      <c r="EK104" s="60"/>
      <c r="EL104" s="60"/>
      <c r="EM104" s="60"/>
      <c r="EN104" s="60"/>
      <c r="EO104" s="60"/>
      <c r="EP104" s="60"/>
      <c r="EQ104" s="60"/>
      <c r="ER104" s="60"/>
      <c r="ES104" s="60"/>
      <c r="ET104" s="60"/>
      <c r="EU104" s="60"/>
      <c r="EV104" s="60"/>
      <c r="EW104" s="60"/>
      <c r="EX104" s="60"/>
      <c r="EY104" s="60"/>
      <c r="EZ104" s="60"/>
      <c r="FA104" s="60"/>
      <c r="FB104" s="60"/>
      <c r="FC104" s="60"/>
      <c r="FD104" s="60"/>
      <c r="FE104" s="60"/>
      <c r="FF104" s="60"/>
      <c r="FG104" s="60"/>
      <c r="FH104" s="60"/>
      <c r="FI104" s="60"/>
      <c r="FJ104" s="60"/>
      <c r="FK104" s="60"/>
      <c r="FL104" s="60"/>
      <c r="FM104" s="60"/>
      <c r="FN104" s="60"/>
      <c r="FO104" s="60"/>
      <c r="FP104" s="60"/>
      <c r="FQ104" s="60"/>
      <c r="FR104" s="60"/>
      <c r="FS104" s="60"/>
      <c r="FT104" s="60"/>
      <c r="FU104" s="60"/>
      <c r="FV104" s="60"/>
      <c r="FW104" s="60"/>
      <c r="FX104" s="60"/>
      <c r="FY104" s="60"/>
      <c r="FZ104" s="60"/>
      <c r="GA104" s="60"/>
      <c r="GB104" s="60"/>
      <c r="GC104" s="60"/>
      <c r="GD104" s="60"/>
      <c r="GE104" s="60"/>
      <c r="GF104" s="60"/>
      <c r="GG104" s="60"/>
      <c r="GH104" s="60"/>
      <c r="GI104" s="60"/>
      <c r="GJ104" s="60"/>
      <c r="GK104" s="60"/>
      <c r="GL104" s="60"/>
      <c r="GM104" s="60"/>
      <c r="GN104" s="60"/>
      <c r="GO104" s="60"/>
      <c r="GP104" s="60"/>
      <c r="GQ104" s="60"/>
      <c r="GR104" s="60"/>
      <c r="GS104" s="60"/>
      <c r="GT104" s="60"/>
      <c r="GU104" s="60"/>
      <c r="GV104" s="60"/>
      <c r="GW104" s="60"/>
      <c r="GX104" s="60"/>
      <c r="GY104" s="60"/>
      <c r="GZ104" s="60"/>
      <c r="HA104" s="60"/>
      <c r="HB104" s="60"/>
      <c r="HC104" s="60"/>
      <c r="HD104" s="60"/>
      <c r="HE104" s="60"/>
      <c r="HF104" s="60"/>
      <c r="HG104" s="60"/>
      <c r="HH104" s="60"/>
      <c r="HI104" s="60"/>
      <c r="HJ104" s="60"/>
      <c r="HK104" s="60"/>
      <c r="HL104" s="60"/>
      <c r="HM104" s="60"/>
      <c r="HN104" s="60"/>
      <c r="HO104" s="60"/>
      <c r="HP104" s="60"/>
      <c r="HQ104" s="60"/>
      <c r="HR104" s="60"/>
      <c r="HS104" s="60"/>
      <c r="HT104" s="60"/>
      <c r="HU104" s="60"/>
      <c r="HV104" s="60"/>
      <c r="HW104" s="60"/>
      <c r="HX104" s="60"/>
      <c r="HY104" s="60"/>
      <c r="HZ104" s="60"/>
      <c r="IA104" s="60"/>
      <c r="IB104" s="60"/>
      <c r="IC104" s="60"/>
      <c r="ID104" s="60"/>
      <c r="IE104" s="60"/>
      <c r="IF104" s="60"/>
      <c r="IG104" s="60"/>
      <c r="IH104" s="60"/>
      <c r="II104" s="60"/>
      <c r="IJ104" s="60"/>
      <c r="IK104" s="60"/>
      <c r="IL104" s="60"/>
      <c r="IM104" s="60"/>
      <c r="IN104" s="60"/>
      <c r="IO104" s="60"/>
      <c r="IP104" s="60"/>
      <c r="IQ104" s="60"/>
      <c r="IR104" s="60"/>
      <c r="IS104" s="60"/>
      <c r="IT104" s="60"/>
    </row>
    <row r="105" spans="1:254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0"/>
      <c r="BM105" s="60"/>
      <c r="BN105" s="60"/>
      <c r="BO105" s="60"/>
      <c r="BP105" s="60"/>
      <c r="BQ105" s="60"/>
      <c r="BR105" s="60"/>
      <c r="BS105" s="60"/>
      <c r="BT105" s="60"/>
      <c r="BU105" s="60"/>
      <c r="BV105" s="60"/>
      <c r="BW105" s="60"/>
      <c r="BX105" s="60"/>
      <c r="BY105" s="60"/>
      <c r="BZ105" s="60"/>
      <c r="CA105" s="60"/>
      <c r="CB105" s="60"/>
      <c r="CC105" s="60"/>
      <c r="CD105" s="60"/>
      <c r="CE105" s="60"/>
      <c r="CF105" s="60"/>
      <c r="CG105" s="60"/>
      <c r="CH105" s="60"/>
      <c r="CI105" s="60"/>
      <c r="CJ105" s="60"/>
      <c r="CK105" s="60"/>
      <c r="CL105" s="60"/>
      <c r="CM105" s="60"/>
      <c r="CN105" s="60"/>
      <c r="CO105" s="60"/>
      <c r="CP105" s="60"/>
      <c r="CQ105" s="60"/>
      <c r="CR105" s="60"/>
      <c r="CS105" s="60"/>
      <c r="CT105" s="60"/>
      <c r="CU105" s="60"/>
      <c r="CV105" s="60"/>
      <c r="CW105" s="60"/>
      <c r="CX105" s="60"/>
      <c r="CY105" s="60"/>
      <c r="CZ105" s="60"/>
      <c r="DA105" s="60"/>
      <c r="DB105" s="60"/>
      <c r="DC105" s="60"/>
      <c r="DD105" s="60"/>
      <c r="DE105" s="60"/>
      <c r="DF105" s="60"/>
      <c r="DG105" s="60"/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J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B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</row>
    <row r="106" spans="1:254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  <c r="BB106" s="60"/>
      <c r="BC106" s="60"/>
      <c r="BD106" s="60"/>
      <c r="BE106" s="60"/>
      <c r="BF106" s="60"/>
      <c r="BG106" s="60"/>
      <c r="BH106" s="60"/>
      <c r="BI106" s="60"/>
      <c r="BJ106" s="60"/>
      <c r="BK106" s="60"/>
      <c r="BL106" s="60"/>
      <c r="BM106" s="60"/>
      <c r="BN106" s="60"/>
      <c r="BO106" s="60"/>
      <c r="BP106" s="60"/>
      <c r="BQ106" s="60"/>
      <c r="BR106" s="60"/>
      <c r="BS106" s="60"/>
      <c r="BT106" s="60"/>
      <c r="BU106" s="60"/>
      <c r="BV106" s="60"/>
      <c r="BW106" s="60"/>
      <c r="BX106" s="60"/>
      <c r="BY106" s="60"/>
      <c r="BZ106" s="60"/>
      <c r="CA106" s="60"/>
      <c r="CB106" s="60"/>
      <c r="CC106" s="60"/>
      <c r="CD106" s="60"/>
      <c r="CE106" s="60"/>
      <c r="CF106" s="60"/>
      <c r="CG106" s="60"/>
      <c r="CH106" s="60"/>
      <c r="CI106" s="60"/>
      <c r="CJ106" s="60"/>
      <c r="CK106" s="60"/>
      <c r="CL106" s="60"/>
      <c r="CM106" s="60"/>
      <c r="CN106" s="60"/>
      <c r="CO106" s="60"/>
      <c r="CP106" s="60"/>
      <c r="CQ106" s="60"/>
      <c r="CR106" s="60"/>
      <c r="CS106" s="60"/>
      <c r="CT106" s="60"/>
      <c r="CU106" s="60"/>
      <c r="CV106" s="60"/>
      <c r="CW106" s="60"/>
      <c r="CX106" s="60"/>
      <c r="CY106" s="60"/>
      <c r="CZ106" s="60"/>
      <c r="DA106" s="60"/>
      <c r="DB106" s="60"/>
      <c r="DC106" s="60"/>
      <c r="DD106" s="60"/>
      <c r="DE106" s="60"/>
      <c r="DF106" s="60"/>
      <c r="DG106" s="60"/>
      <c r="DH106" s="60"/>
      <c r="DI106" s="60"/>
      <c r="DJ106" s="60"/>
      <c r="DK106" s="60"/>
      <c r="DL106" s="60"/>
      <c r="DM106" s="60"/>
      <c r="DN106" s="60"/>
      <c r="DO106" s="60"/>
      <c r="DP106" s="60"/>
      <c r="DQ106" s="60"/>
      <c r="DR106" s="60"/>
      <c r="DS106" s="60"/>
      <c r="DT106" s="60"/>
      <c r="DU106" s="60"/>
      <c r="DV106" s="60"/>
      <c r="DW106" s="60"/>
      <c r="DX106" s="60"/>
      <c r="DY106" s="60"/>
      <c r="DZ106" s="60"/>
      <c r="EA106" s="60"/>
      <c r="EB106" s="60"/>
      <c r="EC106" s="60"/>
      <c r="ED106" s="60"/>
      <c r="EE106" s="60"/>
      <c r="EF106" s="60"/>
      <c r="EG106" s="60"/>
      <c r="EH106" s="60"/>
      <c r="EI106" s="60"/>
      <c r="EJ106" s="60"/>
      <c r="EK106" s="60"/>
      <c r="EL106" s="60"/>
      <c r="EM106" s="60"/>
      <c r="EN106" s="60"/>
      <c r="EO106" s="60"/>
      <c r="EP106" s="60"/>
      <c r="EQ106" s="60"/>
      <c r="ER106" s="60"/>
      <c r="ES106" s="60"/>
      <c r="ET106" s="60"/>
      <c r="EU106" s="60"/>
      <c r="EV106" s="60"/>
      <c r="EW106" s="60"/>
      <c r="EX106" s="60"/>
      <c r="EY106" s="60"/>
      <c r="EZ106" s="60"/>
      <c r="FA106" s="60"/>
      <c r="FB106" s="60"/>
      <c r="FC106" s="60"/>
      <c r="FD106" s="60"/>
      <c r="FE106" s="60"/>
      <c r="FF106" s="60"/>
      <c r="FG106" s="60"/>
      <c r="FH106" s="60"/>
      <c r="FI106" s="60"/>
      <c r="FJ106" s="60"/>
      <c r="FK106" s="60"/>
      <c r="FL106" s="60"/>
      <c r="FM106" s="60"/>
      <c r="FN106" s="60"/>
      <c r="FO106" s="60"/>
      <c r="FP106" s="60"/>
      <c r="FQ106" s="60"/>
      <c r="FR106" s="60"/>
      <c r="FS106" s="60"/>
      <c r="FT106" s="60"/>
      <c r="FU106" s="60"/>
      <c r="FV106" s="60"/>
      <c r="FW106" s="60"/>
      <c r="FX106" s="60"/>
      <c r="FY106" s="60"/>
      <c r="FZ106" s="60"/>
      <c r="GA106" s="60"/>
      <c r="GB106" s="60"/>
      <c r="GC106" s="60"/>
      <c r="GD106" s="60"/>
      <c r="GE106" s="60"/>
      <c r="GF106" s="60"/>
      <c r="GG106" s="60"/>
      <c r="GH106" s="60"/>
      <c r="GI106" s="60"/>
      <c r="GJ106" s="60"/>
      <c r="GK106" s="60"/>
      <c r="GL106" s="60"/>
      <c r="GM106" s="60"/>
      <c r="GN106" s="60"/>
      <c r="GO106" s="60"/>
      <c r="GP106" s="60"/>
      <c r="GQ106" s="60"/>
      <c r="GR106" s="60"/>
      <c r="GS106" s="60"/>
      <c r="GT106" s="60"/>
      <c r="GU106" s="60"/>
      <c r="GV106" s="60"/>
      <c r="GW106" s="60"/>
      <c r="GX106" s="60"/>
      <c r="GY106" s="60"/>
      <c r="GZ106" s="60"/>
      <c r="HA106" s="60"/>
      <c r="HB106" s="60"/>
      <c r="HC106" s="60"/>
      <c r="HD106" s="60"/>
      <c r="HE106" s="60"/>
      <c r="HF106" s="60"/>
      <c r="HG106" s="60"/>
      <c r="HH106" s="60"/>
      <c r="HI106" s="60"/>
      <c r="HJ106" s="60"/>
      <c r="HK106" s="60"/>
      <c r="HL106" s="60"/>
      <c r="HM106" s="60"/>
      <c r="HN106" s="60"/>
      <c r="HO106" s="60"/>
      <c r="HP106" s="60"/>
      <c r="HQ106" s="60"/>
      <c r="HR106" s="60"/>
      <c r="HS106" s="60"/>
      <c r="HT106" s="60"/>
      <c r="HU106" s="60"/>
      <c r="HV106" s="60"/>
      <c r="HW106" s="60"/>
      <c r="HX106" s="60"/>
      <c r="HY106" s="60"/>
      <c r="HZ106" s="60"/>
      <c r="IA106" s="60"/>
      <c r="IB106" s="60"/>
      <c r="IC106" s="60"/>
      <c r="ID106" s="60"/>
      <c r="IE106" s="60"/>
      <c r="IF106" s="60"/>
      <c r="IG106" s="60"/>
      <c r="IH106" s="60"/>
      <c r="II106" s="60"/>
      <c r="IJ106" s="60"/>
      <c r="IK106" s="60"/>
      <c r="IL106" s="60"/>
      <c r="IM106" s="60"/>
      <c r="IN106" s="60"/>
      <c r="IO106" s="60"/>
      <c r="IP106" s="60"/>
      <c r="IQ106" s="60"/>
      <c r="IR106" s="60"/>
      <c r="IS106" s="60"/>
      <c r="IT106" s="60"/>
    </row>
    <row r="107" spans="1:254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  <c r="BB107" s="60"/>
      <c r="BC107" s="60"/>
      <c r="BD107" s="60"/>
      <c r="BE107" s="60"/>
      <c r="BF107" s="60"/>
      <c r="BG107" s="60"/>
      <c r="BH107" s="60"/>
      <c r="BI107" s="60"/>
      <c r="BJ107" s="60"/>
      <c r="BK107" s="60"/>
      <c r="BL107" s="60"/>
      <c r="BM107" s="60"/>
      <c r="BN107" s="60"/>
      <c r="BO107" s="60"/>
      <c r="BP107" s="60"/>
      <c r="BQ107" s="60"/>
      <c r="BR107" s="60"/>
      <c r="BS107" s="60"/>
      <c r="BT107" s="60"/>
      <c r="BU107" s="60"/>
      <c r="BV107" s="60"/>
      <c r="BW107" s="60"/>
      <c r="BX107" s="60"/>
      <c r="BY107" s="60"/>
      <c r="BZ107" s="60"/>
      <c r="CA107" s="60"/>
      <c r="CB107" s="60"/>
      <c r="CC107" s="60"/>
      <c r="CD107" s="60"/>
      <c r="CE107" s="60"/>
      <c r="CF107" s="60"/>
      <c r="CG107" s="60"/>
      <c r="CH107" s="60"/>
      <c r="CI107" s="60"/>
      <c r="CJ107" s="60"/>
      <c r="CK107" s="60"/>
      <c r="CL107" s="60"/>
      <c r="CM107" s="60"/>
      <c r="CN107" s="60"/>
      <c r="CO107" s="60"/>
      <c r="CP107" s="60"/>
      <c r="CQ107" s="60"/>
      <c r="CR107" s="60"/>
      <c r="CS107" s="60"/>
      <c r="CT107" s="60"/>
      <c r="CU107" s="60"/>
      <c r="CV107" s="60"/>
      <c r="CW107" s="60"/>
      <c r="CX107" s="60"/>
      <c r="CY107" s="60"/>
      <c r="CZ107" s="60"/>
      <c r="DA107" s="60"/>
      <c r="DB107" s="60"/>
      <c r="DC107" s="60"/>
      <c r="DD107" s="60"/>
      <c r="DE107" s="60"/>
      <c r="DF107" s="60"/>
      <c r="DG107" s="60"/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J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B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</row>
    <row r="108" spans="1:254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  <c r="AQ108" s="60"/>
      <c r="AR108" s="60"/>
      <c r="AS108" s="60"/>
      <c r="AT108" s="60"/>
      <c r="AU108" s="60"/>
      <c r="AV108" s="60"/>
      <c r="AW108" s="60"/>
      <c r="AX108" s="60"/>
      <c r="AY108" s="60"/>
      <c r="AZ108" s="60"/>
      <c r="BA108" s="60"/>
      <c r="BB108" s="60"/>
      <c r="BC108" s="60"/>
      <c r="BD108" s="60"/>
      <c r="BE108" s="60"/>
      <c r="BF108" s="60"/>
      <c r="BG108" s="60"/>
      <c r="BH108" s="60"/>
      <c r="BI108" s="60"/>
      <c r="BJ108" s="60"/>
      <c r="BK108" s="60"/>
      <c r="BL108" s="60"/>
      <c r="BM108" s="60"/>
      <c r="BN108" s="60"/>
      <c r="BO108" s="60"/>
      <c r="BP108" s="60"/>
      <c r="BQ108" s="60"/>
      <c r="BR108" s="60"/>
      <c r="BS108" s="60"/>
      <c r="BT108" s="60"/>
      <c r="BU108" s="60"/>
      <c r="BV108" s="60"/>
      <c r="BW108" s="60"/>
      <c r="BX108" s="60"/>
      <c r="BY108" s="60"/>
      <c r="BZ108" s="60"/>
      <c r="CA108" s="60"/>
      <c r="CB108" s="60"/>
      <c r="CC108" s="60"/>
      <c r="CD108" s="60"/>
      <c r="CE108" s="60"/>
      <c r="CF108" s="60"/>
      <c r="CG108" s="60"/>
      <c r="CH108" s="60"/>
      <c r="CI108" s="60"/>
      <c r="CJ108" s="60"/>
      <c r="CK108" s="60"/>
      <c r="CL108" s="60"/>
      <c r="CM108" s="60"/>
      <c r="CN108" s="60"/>
      <c r="CO108" s="60"/>
      <c r="CP108" s="60"/>
      <c r="CQ108" s="60"/>
      <c r="CR108" s="60"/>
      <c r="CS108" s="60"/>
      <c r="CT108" s="60"/>
      <c r="CU108" s="60"/>
      <c r="CV108" s="60"/>
      <c r="CW108" s="60"/>
      <c r="CX108" s="60"/>
      <c r="CY108" s="60"/>
      <c r="CZ108" s="60"/>
      <c r="DA108" s="60"/>
      <c r="DB108" s="60"/>
      <c r="DC108" s="60"/>
      <c r="DD108" s="60"/>
      <c r="DE108" s="60"/>
      <c r="DF108" s="60"/>
      <c r="DG108" s="60"/>
      <c r="DH108" s="60"/>
      <c r="DI108" s="60"/>
      <c r="DJ108" s="60"/>
      <c r="DK108" s="60"/>
      <c r="DL108" s="60"/>
      <c r="DM108" s="60"/>
      <c r="DN108" s="60"/>
      <c r="DO108" s="60"/>
      <c r="DP108" s="60"/>
      <c r="DQ108" s="60"/>
      <c r="DR108" s="60"/>
      <c r="DS108" s="60"/>
      <c r="DT108" s="60"/>
      <c r="DU108" s="60"/>
      <c r="DV108" s="60"/>
      <c r="DW108" s="60"/>
      <c r="DX108" s="60"/>
      <c r="DY108" s="60"/>
      <c r="DZ108" s="60"/>
      <c r="EA108" s="60"/>
      <c r="EB108" s="60"/>
      <c r="EC108" s="60"/>
      <c r="ED108" s="60"/>
      <c r="EE108" s="60"/>
      <c r="EF108" s="60"/>
      <c r="EG108" s="60"/>
      <c r="EH108" s="60"/>
      <c r="EI108" s="60"/>
      <c r="EJ108" s="60"/>
      <c r="EK108" s="60"/>
      <c r="EL108" s="60"/>
      <c r="EM108" s="60"/>
      <c r="EN108" s="60"/>
      <c r="EO108" s="60"/>
      <c r="EP108" s="60"/>
      <c r="EQ108" s="60"/>
      <c r="ER108" s="60"/>
      <c r="ES108" s="60"/>
      <c r="ET108" s="60"/>
      <c r="EU108" s="60"/>
      <c r="EV108" s="60"/>
      <c r="EW108" s="60"/>
      <c r="EX108" s="60"/>
      <c r="EY108" s="60"/>
      <c r="EZ108" s="60"/>
      <c r="FA108" s="60"/>
      <c r="FB108" s="60"/>
      <c r="FC108" s="60"/>
      <c r="FD108" s="60"/>
      <c r="FE108" s="60"/>
      <c r="FF108" s="60"/>
      <c r="FG108" s="60"/>
      <c r="FH108" s="60"/>
      <c r="FI108" s="60"/>
      <c r="FJ108" s="60"/>
      <c r="FK108" s="60"/>
      <c r="FL108" s="60"/>
      <c r="FM108" s="60"/>
      <c r="FN108" s="60"/>
      <c r="FO108" s="60"/>
      <c r="FP108" s="60"/>
      <c r="FQ108" s="60"/>
      <c r="FR108" s="60"/>
      <c r="FS108" s="60"/>
      <c r="FT108" s="60"/>
      <c r="FU108" s="60"/>
      <c r="FV108" s="60"/>
      <c r="FW108" s="60"/>
      <c r="FX108" s="60"/>
      <c r="FY108" s="60"/>
      <c r="FZ108" s="60"/>
      <c r="GA108" s="60"/>
      <c r="GB108" s="60"/>
      <c r="GC108" s="60"/>
      <c r="GD108" s="60"/>
      <c r="GE108" s="60"/>
      <c r="GF108" s="60"/>
      <c r="GG108" s="60"/>
      <c r="GH108" s="60"/>
      <c r="GI108" s="60"/>
      <c r="GJ108" s="60"/>
      <c r="GK108" s="60"/>
      <c r="GL108" s="60"/>
      <c r="GM108" s="60"/>
      <c r="GN108" s="60"/>
      <c r="GO108" s="60"/>
      <c r="GP108" s="60"/>
      <c r="GQ108" s="60"/>
      <c r="GR108" s="60"/>
      <c r="GS108" s="60"/>
      <c r="GT108" s="60"/>
      <c r="GU108" s="60"/>
      <c r="GV108" s="60"/>
      <c r="GW108" s="60"/>
      <c r="GX108" s="60"/>
      <c r="GY108" s="60"/>
      <c r="GZ108" s="60"/>
      <c r="HA108" s="60"/>
      <c r="HB108" s="60"/>
      <c r="HC108" s="60"/>
      <c r="HD108" s="60"/>
      <c r="HE108" s="60"/>
      <c r="HF108" s="60"/>
      <c r="HG108" s="60"/>
      <c r="HH108" s="60"/>
      <c r="HI108" s="60"/>
      <c r="HJ108" s="60"/>
      <c r="HK108" s="60"/>
      <c r="HL108" s="60"/>
      <c r="HM108" s="60"/>
      <c r="HN108" s="60"/>
      <c r="HO108" s="60"/>
      <c r="HP108" s="60"/>
      <c r="HQ108" s="60"/>
      <c r="HR108" s="60"/>
      <c r="HS108" s="60"/>
      <c r="HT108" s="60"/>
      <c r="HU108" s="60"/>
      <c r="HV108" s="60"/>
      <c r="HW108" s="60"/>
      <c r="HX108" s="60"/>
      <c r="HY108" s="60"/>
      <c r="HZ108" s="60"/>
      <c r="IA108" s="60"/>
      <c r="IB108" s="60"/>
      <c r="IC108" s="60"/>
      <c r="ID108" s="60"/>
      <c r="IE108" s="60"/>
      <c r="IF108" s="60"/>
      <c r="IG108" s="60"/>
      <c r="IH108" s="60"/>
      <c r="II108" s="60"/>
      <c r="IJ108" s="60"/>
      <c r="IK108" s="60"/>
      <c r="IL108" s="60"/>
      <c r="IM108" s="60"/>
      <c r="IN108" s="60"/>
      <c r="IO108" s="60"/>
      <c r="IP108" s="60"/>
      <c r="IQ108" s="60"/>
      <c r="IR108" s="60"/>
      <c r="IS108" s="60"/>
      <c r="IT108" s="60"/>
    </row>
    <row r="109" spans="1:254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  <c r="AQ109" s="60"/>
      <c r="AR109" s="60"/>
      <c r="AS109" s="60"/>
      <c r="AT109" s="60"/>
      <c r="AU109" s="60"/>
      <c r="AV109" s="60"/>
      <c r="AW109" s="60"/>
      <c r="AX109" s="60"/>
      <c r="AY109" s="60"/>
      <c r="AZ109" s="60"/>
      <c r="BA109" s="60"/>
      <c r="BB109" s="60"/>
      <c r="BC109" s="60"/>
      <c r="BD109" s="60"/>
      <c r="BE109" s="60"/>
      <c r="BF109" s="60"/>
      <c r="BG109" s="60"/>
      <c r="BH109" s="60"/>
      <c r="BI109" s="60"/>
      <c r="BJ109" s="60"/>
      <c r="BK109" s="60"/>
      <c r="BL109" s="60"/>
      <c r="BM109" s="60"/>
      <c r="BN109" s="60"/>
      <c r="BO109" s="60"/>
      <c r="BP109" s="60"/>
      <c r="BQ109" s="60"/>
      <c r="BR109" s="60"/>
      <c r="BS109" s="60"/>
      <c r="BT109" s="60"/>
      <c r="BU109" s="60"/>
      <c r="BV109" s="60"/>
      <c r="BW109" s="60"/>
      <c r="BX109" s="60"/>
      <c r="BY109" s="60"/>
      <c r="BZ109" s="60"/>
      <c r="CA109" s="60"/>
      <c r="CB109" s="60"/>
      <c r="CC109" s="60"/>
      <c r="CD109" s="60"/>
      <c r="CE109" s="60"/>
      <c r="CF109" s="60"/>
      <c r="CG109" s="60"/>
      <c r="CH109" s="60"/>
      <c r="CI109" s="60"/>
      <c r="CJ109" s="60"/>
      <c r="CK109" s="60"/>
      <c r="CL109" s="60"/>
      <c r="CM109" s="60"/>
      <c r="CN109" s="60"/>
      <c r="CO109" s="60"/>
      <c r="CP109" s="60"/>
      <c r="CQ109" s="60"/>
      <c r="CR109" s="60"/>
      <c r="CS109" s="60"/>
      <c r="CT109" s="60"/>
      <c r="CU109" s="60"/>
      <c r="CV109" s="60"/>
      <c r="CW109" s="60"/>
      <c r="CX109" s="60"/>
      <c r="CY109" s="60"/>
      <c r="CZ109" s="60"/>
      <c r="DA109" s="60"/>
      <c r="DB109" s="60"/>
      <c r="DC109" s="60"/>
      <c r="DD109" s="60"/>
      <c r="DE109" s="60"/>
      <c r="DF109" s="60"/>
      <c r="DG109" s="60"/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J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B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</row>
    <row r="110" spans="1:254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60"/>
      <c r="BD110" s="60"/>
      <c r="BE110" s="60"/>
      <c r="BF110" s="60"/>
      <c r="BG110" s="60"/>
      <c r="BH110" s="60"/>
      <c r="BI110" s="60"/>
      <c r="BJ110" s="60"/>
      <c r="BK110" s="60"/>
      <c r="BL110" s="60"/>
      <c r="BM110" s="60"/>
      <c r="BN110" s="60"/>
      <c r="BO110" s="60"/>
      <c r="BP110" s="60"/>
      <c r="BQ110" s="60"/>
      <c r="BR110" s="60"/>
      <c r="BS110" s="60"/>
      <c r="BT110" s="60"/>
      <c r="BU110" s="60"/>
      <c r="BV110" s="60"/>
      <c r="BW110" s="60"/>
      <c r="BX110" s="60"/>
      <c r="BY110" s="60"/>
      <c r="BZ110" s="60"/>
      <c r="CA110" s="60"/>
      <c r="CB110" s="60"/>
      <c r="CC110" s="60"/>
      <c r="CD110" s="60"/>
      <c r="CE110" s="60"/>
      <c r="CF110" s="60"/>
      <c r="CG110" s="60"/>
      <c r="CH110" s="60"/>
      <c r="CI110" s="60"/>
      <c r="CJ110" s="60"/>
      <c r="CK110" s="60"/>
      <c r="CL110" s="60"/>
      <c r="CM110" s="60"/>
      <c r="CN110" s="60"/>
      <c r="CO110" s="60"/>
      <c r="CP110" s="60"/>
      <c r="CQ110" s="60"/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0"/>
      <c r="DF110" s="60"/>
      <c r="DG110" s="60"/>
      <c r="DH110" s="60"/>
      <c r="DI110" s="60"/>
      <c r="DJ110" s="60"/>
      <c r="DK110" s="60"/>
      <c r="DL110" s="60"/>
      <c r="DM110" s="60"/>
      <c r="DN110" s="60"/>
      <c r="DO110" s="60"/>
      <c r="DP110" s="60"/>
      <c r="DQ110" s="60"/>
      <c r="DR110" s="60"/>
      <c r="DS110" s="60"/>
      <c r="DT110" s="60"/>
      <c r="DU110" s="60"/>
      <c r="DV110" s="60"/>
      <c r="DW110" s="60"/>
      <c r="DX110" s="60"/>
      <c r="DY110" s="60"/>
      <c r="DZ110" s="60"/>
      <c r="EA110" s="60"/>
      <c r="EB110" s="60"/>
      <c r="EC110" s="60"/>
      <c r="ED110" s="60"/>
      <c r="EE110" s="60"/>
      <c r="EF110" s="60"/>
      <c r="EG110" s="60"/>
      <c r="EH110" s="60"/>
      <c r="EI110" s="60"/>
      <c r="EJ110" s="60"/>
      <c r="EK110" s="60"/>
      <c r="EL110" s="60"/>
      <c r="EM110" s="60"/>
      <c r="EN110" s="60"/>
      <c r="EO110" s="60"/>
      <c r="EP110" s="60"/>
      <c r="EQ110" s="60"/>
      <c r="ER110" s="60"/>
      <c r="ES110" s="60"/>
      <c r="ET110" s="60"/>
      <c r="EU110" s="60"/>
      <c r="EV110" s="60"/>
      <c r="EW110" s="60"/>
      <c r="EX110" s="60"/>
      <c r="EY110" s="60"/>
      <c r="EZ110" s="60"/>
      <c r="FA110" s="60"/>
      <c r="FB110" s="60"/>
      <c r="FC110" s="60"/>
      <c r="FD110" s="60"/>
      <c r="FE110" s="60"/>
      <c r="FF110" s="60"/>
      <c r="FG110" s="60"/>
      <c r="FH110" s="60"/>
      <c r="FI110" s="60"/>
      <c r="FJ110" s="60"/>
      <c r="FK110" s="60"/>
      <c r="FL110" s="60"/>
      <c r="FM110" s="60"/>
      <c r="FN110" s="60"/>
      <c r="FO110" s="60"/>
      <c r="FP110" s="60"/>
      <c r="FQ110" s="60"/>
      <c r="FR110" s="60"/>
      <c r="FS110" s="60"/>
      <c r="FT110" s="60"/>
      <c r="FU110" s="60"/>
      <c r="FV110" s="60"/>
      <c r="FW110" s="60"/>
      <c r="FX110" s="60"/>
      <c r="FY110" s="60"/>
      <c r="FZ110" s="60"/>
      <c r="GA110" s="60"/>
      <c r="GB110" s="60"/>
      <c r="GC110" s="60"/>
      <c r="GD110" s="60"/>
      <c r="GE110" s="60"/>
      <c r="GF110" s="60"/>
      <c r="GG110" s="60"/>
      <c r="GH110" s="60"/>
      <c r="GI110" s="60"/>
      <c r="GJ110" s="60"/>
      <c r="GK110" s="60"/>
      <c r="GL110" s="60"/>
      <c r="GM110" s="60"/>
      <c r="GN110" s="60"/>
      <c r="GO110" s="60"/>
      <c r="GP110" s="60"/>
      <c r="GQ110" s="60"/>
      <c r="GR110" s="60"/>
      <c r="GS110" s="60"/>
      <c r="GT110" s="60"/>
      <c r="GU110" s="60"/>
      <c r="GV110" s="60"/>
      <c r="GW110" s="60"/>
      <c r="GX110" s="60"/>
      <c r="GY110" s="60"/>
      <c r="GZ110" s="60"/>
      <c r="HA110" s="60"/>
      <c r="HB110" s="60"/>
      <c r="HC110" s="60"/>
      <c r="HD110" s="60"/>
      <c r="HE110" s="60"/>
      <c r="HF110" s="60"/>
      <c r="HG110" s="60"/>
      <c r="HH110" s="60"/>
      <c r="HI110" s="60"/>
      <c r="HJ110" s="60"/>
      <c r="HK110" s="60"/>
      <c r="HL110" s="60"/>
      <c r="HM110" s="60"/>
      <c r="HN110" s="60"/>
      <c r="HO110" s="60"/>
      <c r="HP110" s="60"/>
      <c r="HQ110" s="60"/>
      <c r="HR110" s="60"/>
      <c r="HS110" s="60"/>
      <c r="HT110" s="60"/>
      <c r="HU110" s="60"/>
      <c r="HV110" s="60"/>
      <c r="HW110" s="60"/>
      <c r="HX110" s="60"/>
      <c r="HY110" s="60"/>
      <c r="HZ110" s="60"/>
      <c r="IA110" s="60"/>
      <c r="IB110" s="60"/>
      <c r="IC110" s="60"/>
      <c r="ID110" s="60"/>
      <c r="IE110" s="60"/>
      <c r="IF110" s="60"/>
      <c r="IG110" s="60"/>
      <c r="IH110" s="60"/>
      <c r="II110" s="60"/>
      <c r="IJ110" s="60"/>
      <c r="IK110" s="60"/>
      <c r="IL110" s="60"/>
      <c r="IM110" s="60"/>
      <c r="IN110" s="60"/>
      <c r="IO110" s="60"/>
      <c r="IP110" s="60"/>
      <c r="IQ110" s="60"/>
      <c r="IR110" s="60"/>
      <c r="IS110" s="60"/>
      <c r="IT110" s="60"/>
    </row>
    <row r="111" spans="1:254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  <c r="AQ111" s="60"/>
      <c r="AR111" s="60"/>
      <c r="AS111" s="60"/>
      <c r="AT111" s="60"/>
      <c r="AU111" s="60"/>
      <c r="AV111" s="60"/>
      <c r="AW111" s="60"/>
      <c r="AX111" s="60"/>
      <c r="AY111" s="60"/>
      <c r="AZ111" s="60"/>
      <c r="BA111" s="60"/>
      <c r="BB111" s="60"/>
      <c r="BC111" s="60"/>
      <c r="BD111" s="60"/>
      <c r="BE111" s="60"/>
      <c r="BF111" s="60"/>
      <c r="BG111" s="60"/>
      <c r="BH111" s="60"/>
      <c r="BI111" s="60"/>
      <c r="BJ111" s="60"/>
      <c r="BK111" s="60"/>
      <c r="BL111" s="60"/>
      <c r="BM111" s="60"/>
      <c r="BN111" s="60"/>
      <c r="BO111" s="60"/>
      <c r="BP111" s="60"/>
      <c r="BQ111" s="60"/>
      <c r="BR111" s="60"/>
      <c r="BS111" s="60"/>
      <c r="BT111" s="60"/>
      <c r="BU111" s="60"/>
      <c r="BV111" s="60"/>
      <c r="BW111" s="60"/>
      <c r="BX111" s="60"/>
      <c r="BY111" s="60"/>
      <c r="BZ111" s="60"/>
      <c r="CA111" s="60"/>
      <c r="CB111" s="60"/>
      <c r="CC111" s="60"/>
      <c r="CD111" s="60"/>
      <c r="CE111" s="60"/>
      <c r="CF111" s="60"/>
      <c r="CG111" s="60"/>
      <c r="CH111" s="60"/>
      <c r="CI111" s="60"/>
      <c r="CJ111" s="60"/>
      <c r="CK111" s="60"/>
      <c r="CL111" s="60"/>
      <c r="CM111" s="60"/>
      <c r="CN111" s="60"/>
      <c r="CO111" s="60"/>
      <c r="CP111" s="60"/>
      <c r="CQ111" s="60"/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0"/>
      <c r="DF111" s="60"/>
      <c r="DG111" s="60"/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J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B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</row>
    <row r="112" spans="1:254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/>
      <c r="AT112" s="60"/>
      <c r="AU112" s="60"/>
      <c r="AV112" s="60"/>
      <c r="AW112" s="60"/>
      <c r="AX112" s="60"/>
      <c r="AY112" s="60"/>
      <c r="AZ112" s="60"/>
      <c r="BA112" s="60"/>
      <c r="BB112" s="60"/>
      <c r="BC112" s="60"/>
      <c r="BD112" s="60"/>
      <c r="BE112" s="60"/>
      <c r="BF112" s="60"/>
      <c r="BG112" s="60"/>
      <c r="BH112" s="60"/>
      <c r="BI112" s="60"/>
      <c r="BJ112" s="60"/>
      <c r="BK112" s="60"/>
      <c r="BL112" s="60"/>
      <c r="BM112" s="60"/>
      <c r="BN112" s="60"/>
      <c r="BO112" s="60"/>
      <c r="BP112" s="60"/>
      <c r="BQ112" s="60"/>
      <c r="BR112" s="60"/>
      <c r="BS112" s="60"/>
      <c r="BT112" s="60"/>
      <c r="BU112" s="60"/>
      <c r="BV112" s="60"/>
      <c r="BW112" s="60"/>
      <c r="BX112" s="60"/>
      <c r="BY112" s="60"/>
      <c r="BZ112" s="60"/>
      <c r="CA112" s="60"/>
      <c r="CB112" s="60"/>
      <c r="CC112" s="60"/>
      <c r="CD112" s="60"/>
      <c r="CE112" s="60"/>
      <c r="CF112" s="60"/>
      <c r="CG112" s="60"/>
      <c r="CH112" s="60"/>
      <c r="CI112" s="60"/>
      <c r="CJ112" s="60"/>
      <c r="CK112" s="60"/>
      <c r="CL112" s="60"/>
      <c r="CM112" s="60"/>
      <c r="CN112" s="60"/>
      <c r="CO112" s="60"/>
      <c r="CP112" s="60"/>
      <c r="CQ112" s="60"/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0"/>
      <c r="DF112" s="60"/>
      <c r="DG112" s="60"/>
      <c r="DH112" s="60"/>
      <c r="DI112" s="60"/>
      <c r="DJ112" s="60"/>
      <c r="DK112" s="60"/>
      <c r="DL112" s="60"/>
      <c r="DM112" s="60"/>
      <c r="DN112" s="60"/>
      <c r="DO112" s="60"/>
      <c r="DP112" s="60"/>
      <c r="DQ112" s="60"/>
      <c r="DR112" s="60"/>
      <c r="DS112" s="60"/>
      <c r="DT112" s="60"/>
      <c r="DU112" s="60"/>
      <c r="DV112" s="60"/>
      <c r="DW112" s="60"/>
      <c r="DX112" s="60"/>
      <c r="DY112" s="60"/>
      <c r="DZ112" s="60"/>
      <c r="EA112" s="60"/>
      <c r="EB112" s="60"/>
      <c r="EC112" s="60"/>
      <c r="ED112" s="60"/>
      <c r="EE112" s="60"/>
      <c r="EF112" s="60"/>
      <c r="EG112" s="60"/>
      <c r="EH112" s="60"/>
      <c r="EI112" s="60"/>
      <c r="EJ112" s="60"/>
      <c r="EK112" s="60"/>
      <c r="EL112" s="60"/>
      <c r="EM112" s="60"/>
      <c r="EN112" s="60"/>
      <c r="EO112" s="60"/>
      <c r="EP112" s="60"/>
      <c r="EQ112" s="60"/>
      <c r="ER112" s="60"/>
      <c r="ES112" s="60"/>
      <c r="ET112" s="60"/>
      <c r="EU112" s="60"/>
      <c r="EV112" s="60"/>
      <c r="EW112" s="60"/>
      <c r="EX112" s="60"/>
      <c r="EY112" s="60"/>
      <c r="EZ112" s="60"/>
      <c r="FA112" s="60"/>
      <c r="FB112" s="60"/>
      <c r="FC112" s="60"/>
      <c r="FD112" s="60"/>
      <c r="FE112" s="60"/>
      <c r="FF112" s="60"/>
      <c r="FG112" s="60"/>
      <c r="FH112" s="60"/>
      <c r="FI112" s="60"/>
      <c r="FJ112" s="60"/>
      <c r="FK112" s="60"/>
      <c r="FL112" s="60"/>
      <c r="FM112" s="60"/>
      <c r="FN112" s="60"/>
      <c r="FO112" s="60"/>
      <c r="FP112" s="60"/>
      <c r="FQ112" s="60"/>
      <c r="FR112" s="60"/>
      <c r="FS112" s="60"/>
      <c r="FT112" s="60"/>
      <c r="FU112" s="60"/>
      <c r="FV112" s="60"/>
      <c r="FW112" s="60"/>
      <c r="FX112" s="60"/>
      <c r="FY112" s="60"/>
      <c r="FZ112" s="60"/>
      <c r="GA112" s="60"/>
      <c r="GB112" s="60"/>
      <c r="GC112" s="60"/>
      <c r="GD112" s="60"/>
      <c r="GE112" s="60"/>
      <c r="GF112" s="60"/>
      <c r="GG112" s="60"/>
      <c r="GH112" s="60"/>
      <c r="GI112" s="60"/>
      <c r="GJ112" s="60"/>
      <c r="GK112" s="60"/>
      <c r="GL112" s="60"/>
      <c r="GM112" s="60"/>
      <c r="GN112" s="60"/>
      <c r="GO112" s="60"/>
      <c r="GP112" s="60"/>
      <c r="GQ112" s="60"/>
      <c r="GR112" s="60"/>
      <c r="GS112" s="60"/>
      <c r="GT112" s="60"/>
      <c r="GU112" s="60"/>
      <c r="GV112" s="60"/>
      <c r="GW112" s="60"/>
      <c r="GX112" s="60"/>
      <c r="GY112" s="60"/>
      <c r="GZ112" s="60"/>
      <c r="HA112" s="60"/>
      <c r="HB112" s="60"/>
      <c r="HC112" s="60"/>
      <c r="HD112" s="60"/>
      <c r="HE112" s="60"/>
      <c r="HF112" s="60"/>
      <c r="HG112" s="60"/>
      <c r="HH112" s="60"/>
      <c r="HI112" s="60"/>
      <c r="HJ112" s="60"/>
      <c r="HK112" s="60"/>
      <c r="HL112" s="60"/>
      <c r="HM112" s="60"/>
      <c r="HN112" s="60"/>
      <c r="HO112" s="60"/>
      <c r="HP112" s="60"/>
      <c r="HQ112" s="60"/>
      <c r="HR112" s="60"/>
      <c r="HS112" s="60"/>
      <c r="HT112" s="60"/>
      <c r="HU112" s="60"/>
      <c r="HV112" s="60"/>
      <c r="HW112" s="60"/>
      <c r="HX112" s="60"/>
      <c r="HY112" s="60"/>
      <c r="HZ112" s="60"/>
      <c r="IA112" s="60"/>
      <c r="IB112" s="60"/>
      <c r="IC112" s="60"/>
      <c r="ID112" s="60"/>
      <c r="IE112" s="60"/>
      <c r="IF112" s="60"/>
      <c r="IG112" s="60"/>
      <c r="IH112" s="60"/>
      <c r="II112" s="60"/>
      <c r="IJ112" s="60"/>
      <c r="IK112" s="60"/>
      <c r="IL112" s="60"/>
      <c r="IM112" s="60"/>
      <c r="IN112" s="60"/>
      <c r="IO112" s="60"/>
      <c r="IP112" s="60"/>
      <c r="IQ112" s="60"/>
      <c r="IR112" s="60"/>
      <c r="IS112" s="60"/>
      <c r="IT112" s="60"/>
    </row>
    <row r="113" spans="1:254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  <c r="AQ113" s="60"/>
      <c r="AR113" s="60"/>
      <c r="AS113" s="60"/>
      <c r="AT113" s="60"/>
      <c r="AU113" s="60"/>
      <c r="AV113" s="60"/>
      <c r="AW113" s="60"/>
      <c r="AX113" s="60"/>
      <c r="AY113" s="60"/>
      <c r="AZ113" s="60"/>
      <c r="BA113" s="60"/>
      <c r="BB113" s="60"/>
      <c r="BC113" s="60"/>
      <c r="BD113" s="60"/>
      <c r="BE113" s="60"/>
      <c r="BF113" s="60"/>
      <c r="BG113" s="60"/>
      <c r="BH113" s="60"/>
      <c r="BI113" s="60"/>
      <c r="BJ113" s="60"/>
      <c r="BK113" s="60"/>
      <c r="BL113" s="60"/>
      <c r="BM113" s="60"/>
      <c r="BN113" s="60"/>
      <c r="BO113" s="60"/>
      <c r="BP113" s="60"/>
      <c r="BQ113" s="60"/>
      <c r="BR113" s="60"/>
      <c r="BS113" s="60"/>
      <c r="BT113" s="60"/>
      <c r="BU113" s="60"/>
      <c r="BV113" s="60"/>
      <c r="BW113" s="60"/>
      <c r="BX113" s="60"/>
      <c r="BY113" s="60"/>
      <c r="BZ113" s="60"/>
      <c r="CA113" s="60"/>
      <c r="CB113" s="60"/>
      <c r="CC113" s="60"/>
      <c r="CD113" s="60"/>
      <c r="CE113" s="60"/>
      <c r="CF113" s="60"/>
      <c r="CG113" s="60"/>
      <c r="CH113" s="60"/>
      <c r="CI113" s="60"/>
      <c r="CJ113" s="60"/>
      <c r="CK113" s="60"/>
      <c r="CL113" s="60"/>
      <c r="CM113" s="60"/>
      <c r="CN113" s="60"/>
      <c r="CO113" s="60"/>
      <c r="CP113" s="60"/>
      <c r="CQ113" s="60"/>
      <c r="CR113" s="60"/>
      <c r="CS113" s="60"/>
      <c r="CT113" s="60"/>
      <c r="CU113" s="60"/>
      <c r="CV113" s="60"/>
      <c r="CW113" s="60"/>
      <c r="CX113" s="60"/>
      <c r="CY113" s="60"/>
      <c r="CZ113" s="60"/>
      <c r="DA113" s="60"/>
      <c r="DB113" s="60"/>
      <c r="DC113" s="60"/>
      <c r="DD113" s="60"/>
      <c r="DE113" s="60"/>
      <c r="DF113" s="60"/>
      <c r="DG113" s="60"/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J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B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</row>
    <row r="114" spans="1:254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  <c r="AQ114" s="60"/>
      <c r="AR114" s="60"/>
      <c r="AS114" s="60"/>
      <c r="AT114" s="60"/>
      <c r="AU114" s="60"/>
      <c r="AV114" s="60"/>
      <c r="AW114" s="60"/>
      <c r="AX114" s="60"/>
      <c r="AY114" s="60"/>
      <c r="AZ114" s="60"/>
      <c r="BA114" s="60"/>
      <c r="BB114" s="60"/>
      <c r="BC114" s="60"/>
      <c r="BD114" s="60"/>
      <c r="BE114" s="60"/>
      <c r="BF114" s="60"/>
      <c r="BG114" s="60"/>
      <c r="BH114" s="60"/>
      <c r="BI114" s="60"/>
      <c r="BJ114" s="60"/>
      <c r="BK114" s="60"/>
      <c r="BL114" s="60"/>
      <c r="BM114" s="60"/>
      <c r="BN114" s="60"/>
      <c r="BO114" s="60"/>
      <c r="BP114" s="60"/>
      <c r="BQ114" s="60"/>
      <c r="BR114" s="60"/>
      <c r="BS114" s="60"/>
      <c r="BT114" s="60"/>
      <c r="BU114" s="60"/>
      <c r="BV114" s="60"/>
      <c r="BW114" s="60"/>
      <c r="BX114" s="60"/>
      <c r="BY114" s="60"/>
      <c r="BZ114" s="60"/>
      <c r="CA114" s="60"/>
      <c r="CB114" s="60"/>
      <c r="CC114" s="60"/>
      <c r="CD114" s="60"/>
      <c r="CE114" s="60"/>
      <c r="CF114" s="60"/>
      <c r="CG114" s="60"/>
      <c r="CH114" s="60"/>
      <c r="CI114" s="60"/>
      <c r="CJ114" s="60"/>
      <c r="CK114" s="60"/>
      <c r="CL114" s="60"/>
      <c r="CM114" s="60"/>
      <c r="CN114" s="60"/>
      <c r="CO114" s="60"/>
      <c r="CP114" s="60"/>
      <c r="CQ114" s="60"/>
      <c r="CR114" s="60"/>
      <c r="CS114" s="60"/>
      <c r="CT114" s="60"/>
      <c r="CU114" s="60"/>
      <c r="CV114" s="60"/>
      <c r="CW114" s="60"/>
      <c r="CX114" s="60"/>
      <c r="CY114" s="60"/>
      <c r="CZ114" s="60"/>
      <c r="DA114" s="60"/>
      <c r="DB114" s="60"/>
      <c r="DC114" s="60"/>
      <c r="DD114" s="60"/>
      <c r="DE114" s="60"/>
      <c r="DF114" s="60"/>
      <c r="DG114" s="60"/>
      <c r="DH114" s="60"/>
      <c r="DI114" s="60"/>
      <c r="DJ114" s="60"/>
      <c r="DK114" s="60"/>
      <c r="DL114" s="60"/>
      <c r="DM114" s="60"/>
      <c r="DN114" s="60"/>
      <c r="DO114" s="60"/>
      <c r="DP114" s="60"/>
      <c r="DQ114" s="60"/>
      <c r="DR114" s="60"/>
      <c r="DS114" s="60"/>
      <c r="DT114" s="60"/>
      <c r="DU114" s="60"/>
      <c r="DV114" s="60"/>
      <c r="DW114" s="60"/>
      <c r="DX114" s="60"/>
      <c r="DY114" s="60"/>
      <c r="DZ114" s="60"/>
      <c r="EA114" s="60"/>
      <c r="EB114" s="60"/>
      <c r="EC114" s="60"/>
      <c r="ED114" s="60"/>
      <c r="EE114" s="60"/>
      <c r="EF114" s="60"/>
      <c r="EG114" s="60"/>
      <c r="EH114" s="60"/>
      <c r="EI114" s="60"/>
      <c r="EJ114" s="60"/>
      <c r="EK114" s="60"/>
      <c r="EL114" s="60"/>
      <c r="EM114" s="60"/>
      <c r="EN114" s="60"/>
      <c r="EO114" s="60"/>
      <c r="EP114" s="60"/>
      <c r="EQ114" s="60"/>
      <c r="ER114" s="60"/>
      <c r="ES114" s="60"/>
      <c r="ET114" s="60"/>
      <c r="EU114" s="60"/>
      <c r="EV114" s="60"/>
      <c r="EW114" s="60"/>
      <c r="EX114" s="60"/>
      <c r="EY114" s="60"/>
      <c r="EZ114" s="60"/>
      <c r="FA114" s="60"/>
      <c r="FB114" s="60"/>
      <c r="FC114" s="60"/>
      <c r="FD114" s="60"/>
      <c r="FE114" s="60"/>
      <c r="FF114" s="60"/>
      <c r="FG114" s="60"/>
      <c r="FH114" s="60"/>
      <c r="FI114" s="60"/>
      <c r="FJ114" s="60"/>
      <c r="FK114" s="60"/>
      <c r="FL114" s="60"/>
      <c r="FM114" s="60"/>
      <c r="FN114" s="60"/>
      <c r="FO114" s="60"/>
      <c r="FP114" s="60"/>
      <c r="FQ114" s="60"/>
      <c r="FR114" s="60"/>
      <c r="FS114" s="60"/>
      <c r="FT114" s="60"/>
      <c r="FU114" s="60"/>
      <c r="FV114" s="60"/>
      <c r="FW114" s="60"/>
      <c r="FX114" s="60"/>
      <c r="FY114" s="60"/>
      <c r="FZ114" s="60"/>
      <c r="GA114" s="60"/>
      <c r="GB114" s="60"/>
      <c r="GC114" s="60"/>
      <c r="GD114" s="60"/>
      <c r="GE114" s="60"/>
      <c r="GF114" s="60"/>
      <c r="GG114" s="60"/>
      <c r="GH114" s="60"/>
      <c r="GI114" s="60"/>
      <c r="GJ114" s="60"/>
      <c r="GK114" s="60"/>
      <c r="GL114" s="60"/>
      <c r="GM114" s="60"/>
      <c r="GN114" s="60"/>
      <c r="GO114" s="60"/>
      <c r="GP114" s="60"/>
      <c r="GQ114" s="60"/>
      <c r="GR114" s="60"/>
      <c r="GS114" s="60"/>
      <c r="GT114" s="60"/>
      <c r="GU114" s="60"/>
      <c r="GV114" s="60"/>
      <c r="GW114" s="60"/>
      <c r="GX114" s="60"/>
      <c r="GY114" s="60"/>
      <c r="GZ114" s="60"/>
      <c r="HA114" s="60"/>
      <c r="HB114" s="60"/>
      <c r="HC114" s="60"/>
      <c r="HD114" s="60"/>
      <c r="HE114" s="60"/>
      <c r="HF114" s="60"/>
      <c r="HG114" s="60"/>
      <c r="HH114" s="60"/>
      <c r="HI114" s="60"/>
      <c r="HJ114" s="60"/>
      <c r="HK114" s="60"/>
      <c r="HL114" s="60"/>
      <c r="HM114" s="60"/>
      <c r="HN114" s="60"/>
      <c r="HO114" s="60"/>
      <c r="HP114" s="60"/>
      <c r="HQ114" s="60"/>
      <c r="HR114" s="60"/>
      <c r="HS114" s="60"/>
      <c r="HT114" s="60"/>
      <c r="HU114" s="60"/>
      <c r="HV114" s="60"/>
      <c r="HW114" s="60"/>
      <c r="HX114" s="60"/>
      <c r="HY114" s="60"/>
      <c r="HZ114" s="60"/>
      <c r="IA114" s="60"/>
      <c r="IB114" s="60"/>
      <c r="IC114" s="60"/>
      <c r="ID114" s="60"/>
      <c r="IE114" s="60"/>
      <c r="IF114" s="60"/>
      <c r="IG114" s="60"/>
      <c r="IH114" s="60"/>
      <c r="II114" s="60"/>
      <c r="IJ114" s="60"/>
      <c r="IK114" s="60"/>
      <c r="IL114" s="60"/>
      <c r="IM114" s="60"/>
      <c r="IN114" s="60"/>
      <c r="IO114" s="60"/>
      <c r="IP114" s="60"/>
      <c r="IQ114" s="60"/>
      <c r="IR114" s="60"/>
      <c r="IS114" s="60"/>
      <c r="IT114" s="60"/>
    </row>
    <row r="115" spans="1:254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  <c r="AQ115" s="60"/>
      <c r="AR115" s="60"/>
      <c r="AS115" s="60"/>
      <c r="AT115" s="60"/>
      <c r="AU115" s="60"/>
      <c r="AV115" s="60"/>
      <c r="AW115" s="60"/>
      <c r="AX115" s="60"/>
      <c r="AY115" s="60"/>
      <c r="AZ115" s="60"/>
      <c r="BA115" s="60"/>
      <c r="BB115" s="60"/>
      <c r="BC115" s="60"/>
      <c r="BD115" s="60"/>
      <c r="BE115" s="60"/>
      <c r="BF115" s="60"/>
      <c r="BG115" s="60"/>
      <c r="BH115" s="60"/>
      <c r="BI115" s="60"/>
      <c r="BJ115" s="60"/>
      <c r="BK115" s="60"/>
      <c r="BL115" s="60"/>
      <c r="BM115" s="60"/>
      <c r="BN115" s="60"/>
      <c r="BO115" s="60"/>
      <c r="BP115" s="60"/>
      <c r="BQ115" s="60"/>
      <c r="BR115" s="60"/>
      <c r="BS115" s="60"/>
      <c r="BT115" s="60"/>
      <c r="BU115" s="60"/>
      <c r="BV115" s="60"/>
      <c r="BW115" s="60"/>
      <c r="BX115" s="60"/>
      <c r="BY115" s="60"/>
      <c r="BZ115" s="60"/>
      <c r="CA115" s="60"/>
      <c r="CB115" s="60"/>
      <c r="CC115" s="60"/>
      <c r="CD115" s="60"/>
      <c r="CE115" s="60"/>
      <c r="CF115" s="60"/>
      <c r="CG115" s="60"/>
      <c r="CH115" s="60"/>
      <c r="CI115" s="60"/>
      <c r="CJ115" s="60"/>
      <c r="CK115" s="60"/>
      <c r="CL115" s="60"/>
      <c r="CM115" s="60"/>
      <c r="CN115" s="60"/>
      <c r="CO115" s="60"/>
      <c r="CP115" s="60"/>
      <c r="CQ115" s="60"/>
      <c r="CR115" s="60"/>
      <c r="CS115" s="60"/>
      <c r="CT115" s="60"/>
      <c r="CU115" s="60"/>
      <c r="CV115" s="60"/>
      <c r="CW115" s="60"/>
      <c r="CX115" s="60"/>
      <c r="CY115" s="60"/>
      <c r="CZ115" s="60"/>
      <c r="DA115" s="60"/>
      <c r="DB115" s="60"/>
      <c r="DC115" s="60"/>
      <c r="DD115" s="60"/>
      <c r="DE115" s="60"/>
      <c r="DF115" s="60"/>
      <c r="DG115" s="60"/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J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B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</row>
    <row r="116" spans="1:254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0"/>
      <c r="BJ116" s="60"/>
      <c r="BK116" s="60"/>
      <c r="BL116" s="60"/>
      <c r="BM116" s="60"/>
      <c r="BN116" s="60"/>
      <c r="BO116" s="60"/>
      <c r="BP116" s="60"/>
      <c r="BQ116" s="60"/>
      <c r="BR116" s="60"/>
      <c r="BS116" s="60"/>
      <c r="BT116" s="60"/>
      <c r="BU116" s="60"/>
      <c r="BV116" s="60"/>
      <c r="BW116" s="60"/>
      <c r="BX116" s="60"/>
      <c r="BY116" s="60"/>
      <c r="BZ116" s="60"/>
      <c r="CA116" s="60"/>
      <c r="CB116" s="60"/>
      <c r="CC116" s="60"/>
      <c r="CD116" s="60"/>
      <c r="CE116" s="60"/>
      <c r="CF116" s="60"/>
      <c r="CG116" s="60"/>
      <c r="CH116" s="60"/>
      <c r="CI116" s="60"/>
      <c r="CJ116" s="60"/>
      <c r="CK116" s="60"/>
      <c r="CL116" s="60"/>
      <c r="CM116" s="60"/>
      <c r="CN116" s="60"/>
      <c r="CO116" s="60"/>
      <c r="CP116" s="60"/>
      <c r="CQ116" s="60"/>
      <c r="CR116" s="60"/>
      <c r="CS116" s="60"/>
      <c r="CT116" s="60"/>
      <c r="CU116" s="60"/>
      <c r="CV116" s="60"/>
      <c r="CW116" s="60"/>
      <c r="CX116" s="60"/>
      <c r="CY116" s="60"/>
      <c r="CZ116" s="60"/>
      <c r="DA116" s="60"/>
      <c r="DB116" s="60"/>
      <c r="DC116" s="60"/>
      <c r="DD116" s="60"/>
      <c r="DE116" s="60"/>
      <c r="DF116" s="60"/>
      <c r="DG116" s="60"/>
      <c r="DH116" s="60"/>
      <c r="DI116" s="60"/>
      <c r="DJ116" s="60"/>
      <c r="DK116" s="60"/>
      <c r="DL116" s="60"/>
      <c r="DM116" s="60"/>
      <c r="DN116" s="60"/>
      <c r="DO116" s="60"/>
      <c r="DP116" s="60"/>
      <c r="DQ116" s="60"/>
      <c r="DR116" s="60"/>
      <c r="DS116" s="60"/>
      <c r="DT116" s="60"/>
      <c r="DU116" s="60"/>
      <c r="DV116" s="60"/>
      <c r="DW116" s="60"/>
      <c r="DX116" s="60"/>
      <c r="DY116" s="60"/>
      <c r="DZ116" s="60"/>
      <c r="EA116" s="60"/>
      <c r="EB116" s="60"/>
      <c r="EC116" s="60"/>
      <c r="ED116" s="60"/>
      <c r="EE116" s="60"/>
      <c r="EF116" s="60"/>
      <c r="EG116" s="60"/>
      <c r="EH116" s="60"/>
      <c r="EI116" s="60"/>
      <c r="EJ116" s="60"/>
      <c r="EK116" s="60"/>
      <c r="EL116" s="60"/>
      <c r="EM116" s="60"/>
      <c r="EN116" s="60"/>
      <c r="EO116" s="60"/>
      <c r="EP116" s="60"/>
      <c r="EQ116" s="60"/>
      <c r="ER116" s="60"/>
      <c r="ES116" s="60"/>
      <c r="ET116" s="60"/>
      <c r="EU116" s="60"/>
      <c r="EV116" s="60"/>
      <c r="EW116" s="60"/>
      <c r="EX116" s="60"/>
      <c r="EY116" s="60"/>
      <c r="EZ116" s="60"/>
      <c r="FA116" s="60"/>
      <c r="FB116" s="60"/>
      <c r="FC116" s="60"/>
      <c r="FD116" s="60"/>
      <c r="FE116" s="60"/>
      <c r="FF116" s="60"/>
      <c r="FG116" s="60"/>
      <c r="FH116" s="60"/>
      <c r="FI116" s="60"/>
      <c r="FJ116" s="60"/>
      <c r="FK116" s="60"/>
      <c r="FL116" s="60"/>
      <c r="FM116" s="60"/>
      <c r="FN116" s="60"/>
      <c r="FO116" s="60"/>
      <c r="FP116" s="60"/>
      <c r="FQ116" s="60"/>
      <c r="FR116" s="60"/>
      <c r="FS116" s="60"/>
      <c r="FT116" s="60"/>
      <c r="FU116" s="60"/>
      <c r="FV116" s="60"/>
      <c r="FW116" s="60"/>
      <c r="FX116" s="60"/>
      <c r="FY116" s="60"/>
      <c r="FZ116" s="60"/>
      <c r="GA116" s="60"/>
      <c r="GB116" s="60"/>
      <c r="GC116" s="60"/>
      <c r="GD116" s="60"/>
      <c r="GE116" s="60"/>
      <c r="GF116" s="60"/>
      <c r="GG116" s="60"/>
      <c r="GH116" s="60"/>
      <c r="GI116" s="60"/>
      <c r="GJ116" s="60"/>
      <c r="GK116" s="60"/>
      <c r="GL116" s="60"/>
      <c r="GM116" s="60"/>
      <c r="GN116" s="60"/>
      <c r="GO116" s="60"/>
      <c r="GP116" s="60"/>
      <c r="GQ116" s="60"/>
      <c r="GR116" s="60"/>
      <c r="GS116" s="60"/>
      <c r="GT116" s="60"/>
      <c r="GU116" s="60"/>
      <c r="GV116" s="60"/>
      <c r="GW116" s="60"/>
      <c r="GX116" s="60"/>
      <c r="GY116" s="60"/>
      <c r="GZ116" s="60"/>
      <c r="HA116" s="60"/>
      <c r="HB116" s="60"/>
      <c r="HC116" s="60"/>
      <c r="HD116" s="60"/>
      <c r="HE116" s="60"/>
      <c r="HF116" s="60"/>
      <c r="HG116" s="60"/>
      <c r="HH116" s="60"/>
      <c r="HI116" s="60"/>
      <c r="HJ116" s="60"/>
      <c r="HK116" s="60"/>
      <c r="HL116" s="60"/>
      <c r="HM116" s="60"/>
      <c r="HN116" s="60"/>
      <c r="HO116" s="60"/>
      <c r="HP116" s="60"/>
      <c r="HQ116" s="60"/>
      <c r="HR116" s="60"/>
      <c r="HS116" s="60"/>
      <c r="HT116" s="60"/>
      <c r="HU116" s="60"/>
      <c r="HV116" s="60"/>
      <c r="HW116" s="60"/>
      <c r="HX116" s="60"/>
      <c r="HY116" s="60"/>
      <c r="HZ116" s="60"/>
      <c r="IA116" s="60"/>
      <c r="IB116" s="60"/>
      <c r="IC116" s="60"/>
      <c r="ID116" s="60"/>
      <c r="IE116" s="60"/>
      <c r="IF116" s="60"/>
      <c r="IG116" s="60"/>
      <c r="IH116" s="60"/>
      <c r="II116" s="60"/>
      <c r="IJ116" s="60"/>
      <c r="IK116" s="60"/>
      <c r="IL116" s="60"/>
      <c r="IM116" s="60"/>
      <c r="IN116" s="60"/>
      <c r="IO116" s="60"/>
      <c r="IP116" s="60"/>
      <c r="IQ116" s="60"/>
      <c r="IR116" s="60"/>
      <c r="IS116" s="60"/>
      <c r="IT116" s="60"/>
    </row>
    <row r="117" spans="1:254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0"/>
      <c r="BJ117" s="60"/>
      <c r="BK117" s="60"/>
      <c r="BL117" s="60"/>
      <c r="BM117" s="60"/>
      <c r="BN117" s="60"/>
      <c r="BO117" s="60"/>
      <c r="BP117" s="60"/>
      <c r="BQ117" s="60"/>
      <c r="BR117" s="60"/>
      <c r="BS117" s="60"/>
      <c r="BT117" s="60"/>
      <c r="BU117" s="60"/>
      <c r="BV117" s="60"/>
      <c r="BW117" s="60"/>
      <c r="BX117" s="60"/>
      <c r="BY117" s="60"/>
      <c r="BZ117" s="60"/>
      <c r="CA117" s="60"/>
      <c r="CB117" s="60"/>
      <c r="CC117" s="60"/>
      <c r="CD117" s="60"/>
      <c r="CE117" s="60"/>
      <c r="CF117" s="60"/>
      <c r="CG117" s="60"/>
      <c r="CH117" s="60"/>
      <c r="CI117" s="60"/>
      <c r="CJ117" s="60"/>
      <c r="CK117" s="60"/>
      <c r="CL117" s="60"/>
      <c r="CM117" s="60"/>
      <c r="CN117" s="60"/>
      <c r="CO117" s="60"/>
      <c r="CP117" s="60"/>
      <c r="CQ117" s="60"/>
      <c r="CR117" s="60"/>
      <c r="CS117" s="60"/>
      <c r="CT117" s="60"/>
      <c r="CU117" s="60"/>
      <c r="CV117" s="60"/>
      <c r="CW117" s="60"/>
      <c r="CX117" s="60"/>
      <c r="CY117" s="60"/>
      <c r="CZ117" s="60"/>
      <c r="DA117" s="60"/>
      <c r="DB117" s="60"/>
      <c r="DC117" s="60"/>
      <c r="DD117" s="60"/>
      <c r="DE117" s="60"/>
      <c r="DF117" s="60"/>
      <c r="DG117" s="60"/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J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B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</row>
    <row r="118" spans="1:254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  <c r="AQ118" s="60"/>
      <c r="AR118" s="60"/>
      <c r="AS118" s="60"/>
      <c r="AT118" s="60"/>
      <c r="AU118" s="60"/>
      <c r="AV118" s="60"/>
      <c r="AW118" s="60"/>
      <c r="AX118" s="60"/>
      <c r="AY118" s="60"/>
      <c r="AZ118" s="60"/>
      <c r="BA118" s="60"/>
      <c r="BB118" s="60"/>
      <c r="BC118" s="60"/>
      <c r="BD118" s="60"/>
      <c r="BE118" s="60"/>
      <c r="BF118" s="60"/>
      <c r="BG118" s="60"/>
      <c r="BH118" s="60"/>
      <c r="BI118" s="60"/>
      <c r="BJ118" s="60"/>
      <c r="BK118" s="60"/>
      <c r="BL118" s="60"/>
      <c r="BM118" s="60"/>
      <c r="BN118" s="60"/>
      <c r="BO118" s="60"/>
      <c r="BP118" s="60"/>
      <c r="BQ118" s="60"/>
      <c r="BR118" s="60"/>
      <c r="BS118" s="60"/>
      <c r="BT118" s="60"/>
      <c r="BU118" s="60"/>
      <c r="BV118" s="60"/>
      <c r="BW118" s="60"/>
      <c r="BX118" s="60"/>
      <c r="BY118" s="60"/>
      <c r="BZ118" s="60"/>
      <c r="CA118" s="60"/>
      <c r="CB118" s="60"/>
      <c r="CC118" s="60"/>
      <c r="CD118" s="60"/>
      <c r="CE118" s="60"/>
      <c r="CF118" s="60"/>
      <c r="CG118" s="60"/>
      <c r="CH118" s="60"/>
      <c r="CI118" s="60"/>
      <c r="CJ118" s="60"/>
      <c r="CK118" s="60"/>
      <c r="CL118" s="60"/>
      <c r="CM118" s="60"/>
      <c r="CN118" s="60"/>
      <c r="CO118" s="60"/>
      <c r="CP118" s="60"/>
      <c r="CQ118" s="60"/>
      <c r="CR118" s="60"/>
      <c r="CS118" s="60"/>
      <c r="CT118" s="60"/>
      <c r="CU118" s="60"/>
      <c r="CV118" s="60"/>
      <c r="CW118" s="60"/>
      <c r="CX118" s="60"/>
      <c r="CY118" s="60"/>
      <c r="CZ118" s="60"/>
      <c r="DA118" s="60"/>
      <c r="DB118" s="60"/>
      <c r="DC118" s="60"/>
      <c r="DD118" s="60"/>
      <c r="DE118" s="60"/>
      <c r="DF118" s="60"/>
      <c r="DG118" s="60"/>
      <c r="DH118" s="60"/>
      <c r="DI118" s="60"/>
      <c r="DJ118" s="60"/>
      <c r="DK118" s="60"/>
      <c r="DL118" s="60"/>
      <c r="DM118" s="60"/>
      <c r="DN118" s="60"/>
      <c r="DO118" s="60"/>
      <c r="DP118" s="60"/>
      <c r="DQ118" s="60"/>
      <c r="DR118" s="60"/>
      <c r="DS118" s="60"/>
      <c r="DT118" s="60"/>
      <c r="DU118" s="60"/>
      <c r="DV118" s="60"/>
      <c r="DW118" s="60"/>
      <c r="DX118" s="60"/>
      <c r="DY118" s="60"/>
      <c r="DZ118" s="60"/>
      <c r="EA118" s="60"/>
      <c r="EB118" s="60"/>
      <c r="EC118" s="60"/>
      <c r="ED118" s="60"/>
      <c r="EE118" s="60"/>
      <c r="EF118" s="60"/>
      <c r="EG118" s="60"/>
      <c r="EH118" s="60"/>
      <c r="EI118" s="60"/>
      <c r="EJ118" s="60"/>
      <c r="EK118" s="60"/>
      <c r="EL118" s="60"/>
      <c r="EM118" s="60"/>
      <c r="EN118" s="60"/>
      <c r="EO118" s="60"/>
      <c r="EP118" s="60"/>
      <c r="EQ118" s="60"/>
      <c r="ER118" s="60"/>
      <c r="ES118" s="60"/>
      <c r="ET118" s="60"/>
      <c r="EU118" s="60"/>
      <c r="EV118" s="60"/>
      <c r="EW118" s="60"/>
      <c r="EX118" s="60"/>
      <c r="EY118" s="60"/>
      <c r="EZ118" s="60"/>
      <c r="FA118" s="60"/>
      <c r="FB118" s="60"/>
      <c r="FC118" s="60"/>
      <c r="FD118" s="60"/>
      <c r="FE118" s="60"/>
      <c r="FF118" s="60"/>
      <c r="FG118" s="60"/>
      <c r="FH118" s="60"/>
      <c r="FI118" s="60"/>
      <c r="FJ118" s="60"/>
      <c r="FK118" s="60"/>
      <c r="FL118" s="60"/>
      <c r="FM118" s="60"/>
      <c r="FN118" s="60"/>
      <c r="FO118" s="60"/>
      <c r="FP118" s="60"/>
      <c r="FQ118" s="60"/>
      <c r="FR118" s="60"/>
      <c r="FS118" s="60"/>
      <c r="FT118" s="60"/>
      <c r="FU118" s="60"/>
      <c r="FV118" s="60"/>
      <c r="FW118" s="60"/>
      <c r="FX118" s="60"/>
      <c r="FY118" s="60"/>
      <c r="FZ118" s="60"/>
      <c r="GA118" s="60"/>
      <c r="GB118" s="60"/>
      <c r="GC118" s="60"/>
      <c r="GD118" s="60"/>
      <c r="GE118" s="60"/>
      <c r="GF118" s="60"/>
      <c r="GG118" s="60"/>
      <c r="GH118" s="60"/>
      <c r="GI118" s="60"/>
      <c r="GJ118" s="60"/>
      <c r="GK118" s="60"/>
      <c r="GL118" s="60"/>
      <c r="GM118" s="60"/>
      <c r="GN118" s="60"/>
      <c r="GO118" s="60"/>
      <c r="GP118" s="60"/>
      <c r="GQ118" s="60"/>
      <c r="GR118" s="60"/>
      <c r="GS118" s="60"/>
      <c r="GT118" s="60"/>
      <c r="GU118" s="60"/>
      <c r="GV118" s="60"/>
      <c r="GW118" s="60"/>
      <c r="GX118" s="60"/>
      <c r="GY118" s="60"/>
      <c r="GZ118" s="60"/>
      <c r="HA118" s="60"/>
      <c r="HB118" s="60"/>
      <c r="HC118" s="60"/>
      <c r="HD118" s="60"/>
      <c r="HE118" s="60"/>
      <c r="HF118" s="60"/>
      <c r="HG118" s="60"/>
      <c r="HH118" s="60"/>
      <c r="HI118" s="60"/>
      <c r="HJ118" s="60"/>
      <c r="HK118" s="60"/>
      <c r="HL118" s="60"/>
      <c r="HM118" s="60"/>
      <c r="HN118" s="60"/>
      <c r="HO118" s="60"/>
      <c r="HP118" s="60"/>
      <c r="HQ118" s="60"/>
      <c r="HR118" s="60"/>
      <c r="HS118" s="60"/>
      <c r="HT118" s="60"/>
      <c r="HU118" s="60"/>
      <c r="HV118" s="60"/>
      <c r="HW118" s="60"/>
      <c r="HX118" s="60"/>
      <c r="HY118" s="60"/>
      <c r="HZ118" s="60"/>
      <c r="IA118" s="60"/>
      <c r="IB118" s="60"/>
      <c r="IC118" s="60"/>
      <c r="ID118" s="60"/>
      <c r="IE118" s="60"/>
      <c r="IF118" s="60"/>
      <c r="IG118" s="60"/>
      <c r="IH118" s="60"/>
      <c r="II118" s="60"/>
      <c r="IJ118" s="60"/>
      <c r="IK118" s="60"/>
      <c r="IL118" s="60"/>
      <c r="IM118" s="60"/>
      <c r="IN118" s="60"/>
      <c r="IO118" s="60"/>
      <c r="IP118" s="60"/>
      <c r="IQ118" s="60"/>
      <c r="IR118" s="60"/>
      <c r="IS118" s="60"/>
      <c r="IT118" s="60"/>
    </row>
    <row r="119" spans="1:254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60"/>
      <c r="CZ119" s="60"/>
      <c r="DA119" s="60"/>
      <c r="DB119" s="60"/>
      <c r="DC119" s="60"/>
      <c r="DD119" s="60"/>
      <c r="DE119" s="60"/>
      <c r="DF119" s="60"/>
      <c r="DG119" s="60"/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J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B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</row>
    <row r="120" spans="1:254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  <c r="AQ120" s="60"/>
      <c r="AR120" s="60"/>
      <c r="AS120" s="60"/>
      <c r="AT120" s="60"/>
      <c r="AU120" s="60"/>
      <c r="AV120" s="60"/>
      <c r="AW120" s="60"/>
      <c r="AX120" s="60"/>
      <c r="AY120" s="60"/>
      <c r="AZ120" s="60"/>
      <c r="BA120" s="60"/>
      <c r="BB120" s="60"/>
      <c r="BC120" s="60"/>
      <c r="BD120" s="60"/>
      <c r="BE120" s="60"/>
      <c r="BF120" s="60"/>
      <c r="BG120" s="60"/>
      <c r="BH120" s="60"/>
      <c r="BI120" s="60"/>
      <c r="BJ120" s="60"/>
      <c r="BK120" s="60"/>
      <c r="BL120" s="60"/>
      <c r="BM120" s="60"/>
      <c r="BN120" s="60"/>
      <c r="BO120" s="60"/>
      <c r="BP120" s="60"/>
      <c r="BQ120" s="60"/>
      <c r="BR120" s="60"/>
      <c r="BS120" s="60"/>
      <c r="BT120" s="60"/>
      <c r="BU120" s="60"/>
      <c r="BV120" s="60"/>
      <c r="BW120" s="60"/>
      <c r="BX120" s="60"/>
      <c r="BY120" s="60"/>
      <c r="BZ120" s="60"/>
      <c r="CA120" s="60"/>
      <c r="CB120" s="60"/>
      <c r="CC120" s="60"/>
      <c r="CD120" s="60"/>
      <c r="CE120" s="60"/>
      <c r="CF120" s="60"/>
      <c r="CG120" s="60"/>
      <c r="CH120" s="60"/>
      <c r="CI120" s="60"/>
      <c r="CJ120" s="60"/>
      <c r="CK120" s="60"/>
      <c r="CL120" s="60"/>
      <c r="CM120" s="60"/>
      <c r="CN120" s="60"/>
      <c r="CO120" s="60"/>
      <c r="CP120" s="60"/>
      <c r="CQ120" s="60"/>
      <c r="CR120" s="60"/>
      <c r="CS120" s="60"/>
      <c r="CT120" s="60"/>
      <c r="CU120" s="60"/>
      <c r="CV120" s="60"/>
      <c r="CW120" s="60"/>
      <c r="CX120" s="60"/>
      <c r="CY120" s="60"/>
      <c r="CZ120" s="60"/>
      <c r="DA120" s="60"/>
      <c r="DB120" s="60"/>
      <c r="DC120" s="60"/>
      <c r="DD120" s="60"/>
      <c r="DE120" s="60"/>
      <c r="DF120" s="60"/>
      <c r="DG120" s="60"/>
      <c r="DH120" s="60"/>
      <c r="DI120" s="60"/>
      <c r="DJ120" s="60"/>
      <c r="DK120" s="60"/>
      <c r="DL120" s="60"/>
      <c r="DM120" s="60"/>
      <c r="DN120" s="60"/>
      <c r="DO120" s="60"/>
      <c r="DP120" s="60"/>
      <c r="DQ120" s="60"/>
      <c r="DR120" s="60"/>
      <c r="DS120" s="60"/>
      <c r="DT120" s="60"/>
      <c r="DU120" s="60"/>
      <c r="DV120" s="60"/>
      <c r="DW120" s="60"/>
      <c r="DX120" s="60"/>
      <c r="DY120" s="60"/>
      <c r="DZ120" s="60"/>
      <c r="EA120" s="60"/>
      <c r="EB120" s="60"/>
      <c r="EC120" s="60"/>
      <c r="ED120" s="60"/>
      <c r="EE120" s="60"/>
      <c r="EF120" s="60"/>
      <c r="EG120" s="60"/>
      <c r="EH120" s="60"/>
      <c r="EI120" s="60"/>
      <c r="EJ120" s="60"/>
      <c r="EK120" s="60"/>
      <c r="EL120" s="60"/>
      <c r="EM120" s="60"/>
      <c r="EN120" s="60"/>
      <c r="EO120" s="60"/>
      <c r="EP120" s="60"/>
      <c r="EQ120" s="60"/>
      <c r="ER120" s="60"/>
      <c r="ES120" s="60"/>
      <c r="ET120" s="60"/>
      <c r="EU120" s="60"/>
      <c r="EV120" s="60"/>
      <c r="EW120" s="60"/>
      <c r="EX120" s="60"/>
      <c r="EY120" s="60"/>
      <c r="EZ120" s="60"/>
      <c r="FA120" s="60"/>
      <c r="FB120" s="60"/>
      <c r="FC120" s="60"/>
      <c r="FD120" s="60"/>
      <c r="FE120" s="60"/>
      <c r="FF120" s="60"/>
      <c r="FG120" s="60"/>
      <c r="FH120" s="60"/>
      <c r="FI120" s="60"/>
      <c r="FJ120" s="60"/>
      <c r="FK120" s="60"/>
      <c r="FL120" s="60"/>
      <c r="FM120" s="60"/>
      <c r="FN120" s="60"/>
      <c r="FO120" s="60"/>
      <c r="FP120" s="60"/>
      <c r="FQ120" s="60"/>
      <c r="FR120" s="60"/>
      <c r="FS120" s="60"/>
      <c r="FT120" s="60"/>
      <c r="FU120" s="60"/>
      <c r="FV120" s="60"/>
      <c r="FW120" s="60"/>
      <c r="FX120" s="60"/>
      <c r="FY120" s="60"/>
      <c r="FZ120" s="60"/>
      <c r="GA120" s="60"/>
      <c r="GB120" s="60"/>
      <c r="GC120" s="60"/>
      <c r="GD120" s="60"/>
      <c r="GE120" s="60"/>
      <c r="GF120" s="60"/>
      <c r="GG120" s="60"/>
      <c r="GH120" s="60"/>
      <c r="GI120" s="60"/>
      <c r="GJ120" s="60"/>
      <c r="GK120" s="60"/>
      <c r="GL120" s="60"/>
      <c r="GM120" s="60"/>
      <c r="GN120" s="60"/>
      <c r="GO120" s="60"/>
      <c r="GP120" s="60"/>
      <c r="GQ120" s="60"/>
      <c r="GR120" s="60"/>
      <c r="GS120" s="60"/>
      <c r="GT120" s="60"/>
      <c r="GU120" s="60"/>
      <c r="GV120" s="60"/>
      <c r="GW120" s="60"/>
      <c r="GX120" s="60"/>
      <c r="GY120" s="60"/>
      <c r="GZ120" s="60"/>
      <c r="HA120" s="60"/>
      <c r="HB120" s="60"/>
      <c r="HC120" s="60"/>
      <c r="HD120" s="60"/>
      <c r="HE120" s="60"/>
      <c r="HF120" s="60"/>
      <c r="HG120" s="60"/>
      <c r="HH120" s="60"/>
      <c r="HI120" s="60"/>
      <c r="HJ120" s="60"/>
      <c r="HK120" s="60"/>
      <c r="HL120" s="60"/>
      <c r="HM120" s="60"/>
      <c r="HN120" s="60"/>
      <c r="HO120" s="60"/>
      <c r="HP120" s="60"/>
      <c r="HQ120" s="60"/>
      <c r="HR120" s="60"/>
      <c r="HS120" s="60"/>
      <c r="HT120" s="60"/>
      <c r="HU120" s="60"/>
      <c r="HV120" s="60"/>
      <c r="HW120" s="60"/>
      <c r="HX120" s="60"/>
      <c r="HY120" s="60"/>
      <c r="HZ120" s="60"/>
      <c r="IA120" s="60"/>
      <c r="IB120" s="60"/>
      <c r="IC120" s="60"/>
      <c r="ID120" s="60"/>
      <c r="IE120" s="60"/>
      <c r="IF120" s="60"/>
      <c r="IG120" s="60"/>
      <c r="IH120" s="60"/>
      <c r="II120" s="60"/>
      <c r="IJ120" s="60"/>
      <c r="IK120" s="60"/>
      <c r="IL120" s="60"/>
      <c r="IM120" s="60"/>
      <c r="IN120" s="60"/>
      <c r="IO120" s="60"/>
      <c r="IP120" s="60"/>
      <c r="IQ120" s="60"/>
      <c r="IR120" s="60"/>
      <c r="IS120" s="60"/>
      <c r="IT120" s="60"/>
    </row>
    <row r="121" spans="1:254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  <c r="AQ121" s="60"/>
      <c r="AR121" s="60"/>
      <c r="AS121" s="60"/>
      <c r="AT121" s="60"/>
      <c r="AU121" s="60"/>
      <c r="AV121" s="60"/>
      <c r="AW121" s="60"/>
      <c r="AX121" s="60"/>
      <c r="AY121" s="60"/>
      <c r="AZ121" s="60"/>
      <c r="BA121" s="60"/>
      <c r="BB121" s="60"/>
      <c r="BC121" s="60"/>
      <c r="BD121" s="60"/>
      <c r="BE121" s="60"/>
      <c r="BF121" s="60"/>
      <c r="BG121" s="60"/>
      <c r="BH121" s="60"/>
      <c r="BI121" s="60"/>
      <c r="BJ121" s="60"/>
      <c r="BK121" s="60"/>
      <c r="BL121" s="60"/>
      <c r="BM121" s="60"/>
      <c r="BN121" s="60"/>
      <c r="BO121" s="60"/>
      <c r="BP121" s="60"/>
      <c r="BQ121" s="60"/>
      <c r="BR121" s="60"/>
      <c r="BS121" s="60"/>
      <c r="BT121" s="60"/>
      <c r="BU121" s="60"/>
      <c r="BV121" s="60"/>
      <c r="BW121" s="60"/>
      <c r="BX121" s="60"/>
      <c r="BY121" s="60"/>
      <c r="BZ121" s="60"/>
      <c r="CA121" s="60"/>
      <c r="CB121" s="60"/>
      <c r="CC121" s="60"/>
      <c r="CD121" s="60"/>
      <c r="CE121" s="60"/>
      <c r="CF121" s="60"/>
      <c r="CG121" s="60"/>
      <c r="CH121" s="60"/>
      <c r="CI121" s="60"/>
      <c r="CJ121" s="60"/>
      <c r="CK121" s="60"/>
      <c r="CL121" s="60"/>
      <c r="CM121" s="60"/>
      <c r="CN121" s="60"/>
      <c r="CO121" s="60"/>
      <c r="CP121" s="60"/>
      <c r="CQ121" s="60"/>
      <c r="CR121" s="60"/>
      <c r="CS121" s="60"/>
      <c r="CT121" s="60"/>
      <c r="CU121" s="60"/>
      <c r="CV121" s="60"/>
      <c r="CW121" s="60"/>
      <c r="CX121" s="60"/>
      <c r="CY121" s="60"/>
      <c r="CZ121" s="60"/>
      <c r="DA121" s="60"/>
      <c r="DB121" s="60"/>
      <c r="DC121" s="60"/>
      <c r="DD121" s="60"/>
      <c r="DE121" s="60"/>
      <c r="DF121" s="60"/>
      <c r="DG121" s="60"/>
      <c r="DH121" s="60"/>
      <c r="DI121" s="60"/>
      <c r="DJ121" s="60"/>
      <c r="DK121" s="60"/>
      <c r="DL121" s="60"/>
      <c r="DM121" s="60"/>
      <c r="DN121" s="60"/>
      <c r="DO121" s="60"/>
      <c r="DP121" s="60"/>
      <c r="DQ121" s="60"/>
      <c r="DR121" s="60"/>
      <c r="DS121" s="60"/>
      <c r="DT121" s="60"/>
      <c r="DU121" s="60"/>
      <c r="DV121" s="60"/>
      <c r="DW121" s="60"/>
      <c r="DX121" s="60"/>
      <c r="DY121" s="60"/>
      <c r="DZ121" s="60"/>
      <c r="EA121" s="60"/>
      <c r="EB121" s="60"/>
      <c r="EC121" s="60"/>
      <c r="ED121" s="60"/>
      <c r="EE121" s="60"/>
      <c r="EF121" s="60"/>
      <c r="EG121" s="60"/>
      <c r="EH121" s="60"/>
      <c r="EI121" s="60"/>
      <c r="EJ121" s="60"/>
      <c r="EK121" s="60"/>
      <c r="EL121" s="60"/>
      <c r="EM121" s="60"/>
      <c r="EN121" s="60"/>
      <c r="EO121" s="60"/>
      <c r="EP121" s="60"/>
      <c r="EQ121" s="60"/>
      <c r="ER121" s="60"/>
      <c r="ES121" s="60"/>
      <c r="ET121" s="60"/>
      <c r="EU121" s="60"/>
      <c r="EV121" s="60"/>
      <c r="EW121" s="60"/>
      <c r="EX121" s="60"/>
      <c r="EY121" s="60"/>
      <c r="EZ121" s="60"/>
      <c r="FA121" s="60"/>
      <c r="FB121" s="60"/>
      <c r="FC121" s="60"/>
      <c r="FD121" s="60"/>
      <c r="FE121" s="60"/>
      <c r="FF121" s="60"/>
      <c r="FG121" s="60"/>
      <c r="FH121" s="60"/>
      <c r="FI121" s="60"/>
      <c r="FJ121" s="60"/>
      <c r="FK121" s="60"/>
      <c r="FL121" s="60"/>
      <c r="FM121" s="60"/>
      <c r="FN121" s="60"/>
      <c r="FO121" s="60"/>
      <c r="FP121" s="60"/>
      <c r="FQ121" s="60"/>
      <c r="FR121" s="60"/>
      <c r="FS121" s="60"/>
      <c r="FT121" s="60"/>
      <c r="FU121" s="60"/>
      <c r="FV121" s="60"/>
      <c r="FW121" s="60"/>
      <c r="FX121" s="60"/>
      <c r="FY121" s="60"/>
      <c r="FZ121" s="60"/>
      <c r="GA121" s="60"/>
      <c r="GB121" s="60"/>
      <c r="GC121" s="60"/>
      <c r="GD121" s="60"/>
      <c r="GE121" s="60"/>
      <c r="GF121" s="60"/>
      <c r="GG121" s="60"/>
      <c r="GH121" s="60"/>
      <c r="GI121" s="60"/>
      <c r="GJ121" s="60"/>
      <c r="GK121" s="60"/>
      <c r="GL121" s="60"/>
      <c r="GM121" s="60"/>
      <c r="GN121" s="60"/>
      <c r="GO121" s="60"/>
      <c r="GP121" s="60"/>
      <c r="GQ121" s="60"/>
      <c r="GR121" s="60"/>
      <c r="GS121" s="60"/>
      <c r="GT121" s="60"/>
      <c r="GU121" s="60"/>
      <c r="GV121" s="60"/>
      <c r="GW121" s="60"/>
      <c r="GX121" s="60"/>
      <c r="GY121" s="60"/>
      <c r="GZ121" s="60"/>
      <c r="HA121" s="60"/>
      <c r="HB121" s="60"/>
      <c r="HC121" s="60"/>
      <c r="HD121" s="60"/>
      <c r="HE121" s="60"/>
      <c r="HF121" s="60"/>
      <c r="HG121" s="60"/>
      <c r="HH121" s="60"/>
      <c r="HI121" s="60"/>
      <c r="HJ121" s="60"/>
      <c r="HK121" s="60"/>
      <c r="HL121" s="60"/>
      <c r="HM121" s="60"/>
      <c r="HN121" s="60"/>
      <c r="HO121" s="60"/>
      <c r="HP121" s="60"/>
      <c r="HQ121" s="60"/>
      <c r="HR121" s="60"/>
      <c r="HS121" s="60"/>
      <c r="HT121" s="60"/>
      <c r="HU121" s="60"/>
      <c r="HV121" s="60"/>
      <c r="HW121" s="60"/>
      <c r="HX121" s="60"/>
      <c r="HY121" s="60"/>
      <c r="HZ121" s="60"/>
      <c r="IA121" s="60"/>
      <c r="IB121" s="60"/>
      <c r="IC121" s="60"/>
      <c r="ID121" s="60"/>
      <c r="IE121" s="60"/>
      <c r="IF121" s="60"/>
      <c r="IG121" s="60"/>
      <c r="IH121" s="60"/>
      <c r="II121" s="60"/>
      <c r="IJ121" s="60"/>
      <c r="IK121" s="60"/>
      <c r="IL121" s="60"/>
      <c r="IM121" s="60"/>
      <c r="IN121" s="60"/>
      <c r="IO121" s="60"/>
      <c r="IP121" s="60"/>
      <c r="IQ121" s="60"/>
      <c r="IR121" s="60"/>
      <c r="IS121" s="60"/>
      <c r="IT121" s="60"/>
    </row>
    <row r="122" spans="1:254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  <c r="AQ122" s="60"/>
      <c r="AR122" s="60"/>
      <c r="AS122" s="60"/>
      <c r="AT122" s="60"/>
      <c r="AU122" s="60"/>
      <c r="AV122" s="60"/>
      <c r="AW122" s="60"/>
      <c r="AX122" s="60"/>
      <c r="AY122" s="60"/>
      <c r="AZ122" s="60"/>
      <c r="BA122" s="60"/>
      <c r="BB122" s="60"/>
      <c r="BC122" s="60"/>
      <c r="BD122" s="60"/>
      <c r="BE122" s="60"/>
      <c r="BF122" s="60"/>
      <c r="BG122" s="60"/>
      <c r="BH122" s="60"/>
      <c r="BI122" s="60"/>
      <c r="BJ122" s="60"/>
      <c r="BK122" s="60"/>
      <c r="BL122" s="60"/>
      <c r="BM122" s="60"/>
      <c r="BN122" s="60"/>
      <c r="BO122" s="60"/>
      <c r="BP122" s="60"/>
      <c r="BQ122" s="60"/>
      <c r="BR122" s="60"/>
      <c r="BS122" s="60"/>
      <c r="BT122" s="60"/>
      <c r="BU122" s="60"/>
      <c r="BV122" s="60"/>
      <c r="BW122" s="60"/>
      <c r="BX122" s="60"/>
      <c r="BY122" s="60"/>
      <c r="BZ122" s="60"/>
      <c r="CA122" s="60"/>
      <c r="CB122" s="60"/>
      <c r="CC122" s="60"/>
      <c r="CD122" s="60"/>
      <c r="CE122" s="60"/>
      <c r="CF122" s="60"/>
      <c r="CG122" s="60"/>
      <c r="CH122" s="60"/>
      <c r="CI122" s="60"/>
      <c r="CJ122" s="60"/>
      <c r="CK122" s="60"/>
      <c r="CL122" s="60"/>
      <c r="CM122" s="60"/>
      <c r="CN122" s="60"/>
      <c r="CO122" s="60"/>
      <c r="CP122" s="60"/>
      <c r="CQ122" s="60"/>
      <c r="CR122" s="60"/>
      <c r="CS122" s="60"/>
      <c r="CT122" s="60"/>
      <c r="CU122" s="60"/>
      <c r="CV122" s="60"/>
      <c r="CW122" s="60"/>
      <c r="CX122" s="60"/>
      <c r="CY122" s="60"/>
      <c r="CZ122" s="60"/>
      <c r="DA122" s="60"/>
      <c r="DB122" s="60"/>
      <c r="DC122" s="60"/>
      <c r="DD122" s="60"/>
      <c r="DE122" s="60"/>
      <c r="DF122" s="60"/>
      <c r="DG122" s="60"/>
      <c r="DH122" s="60"/>
      <c r="DI122" s="60"/>
      <c r="DJ122" s="60"/>
      <c r="DK122" s="60"/>
      <c r="DL122" s="60"/>
      <c r="DM122" s="60"/>
      <c r="DN122" s="60"/>
      <c r="DO122" s="60"/>
      <c r="DP122" s="60"/>
      <c r="DQ122" s="60"/>
      <c r="DR122" s="60"/>
      <c r="DS122" s="60"/>
      <c r="DT122" s="60"/>
      <c r="DU122" s="60"/>
      <c r="DV122" s="60"/>
      <c r="DW122" s="60"/>
      <c r="DX122" s="60"/>
      <c r="DY122" s="60"/>
      <c r="DZ122" s="60"/>
      <c r="EA122" s="60"/>
      <c r="EB122" s="60"/>
      <c r="EC122" s="60"/>
      <c r="ED122" s="60"/>
      <c r="EE122" s="60"/>
      <c r="EF122" s="60"/>
      <c r="EG122" s="60"/>
      <c r="EH122" s="60"/>
      <c r="EI122" s="60"/>
      <c r="EJ122" s="60"/>
      <c r="EK122" s="60"/>
      <c r="EL122" s="60"/>
      <c r="EM122" s="60"/>
      <c r="EN122" s="60"/>
      <c r="EO122" s="60"/>
      <c r="EP122" s="60"/>
      <c r="EQ122" s="60"/>
      <c r="ER122" s="60"/>
      <c r="ES122" s="60"/>
      <c r="ET122" s="60"/>
      <c r="EU122" s="60"/>
      <c r="EV122" s="60"/>
      <c r="EW122" s="60"/>
      <c r="EX122" s="60"/>
      <c r="EY122" s="60"/>
      <c r="EZ122" s="60"/>
      <c r="FA122" s="60"/>
      <c r="FB122" s="60"/>
      <c r="FC122" s="60"/>
      <c r="FD122" s="60"/>
      <c r="FE122" s="60"/>
      <c r="FF122" s="60"/>
      <c r="FG122" s="60"/>
      <c r="FH122" s="60"/>
      <c r="FI122" s="60"/>
      <c r="FJ122" s="60"/>
      <c r="FK122" s="60"/>
      <c r="FL122" s="60"/>
      <c r="FM122" s="60"/>
      <c r="FN122" s="60"/>
      <c r="FO122" s="60"/>
      <c r="FP122" s="60"/>
      <c r="FQ122" s="60"/>
      <c r="FR122" s="60"/>
      <c r="FS122" s="60"/>
      <c r="FT122" s="60"/>
      <c r="FU122" s="60"/>
      <c r="FV122" s="60"/>
      <c r="FW122" s="60"/>
      <c r="FX122" s="60"/>
      <c r="FY122" s="60"/>
      <c r="FZ122" s="60"/>
      <c r="GA122" s="60"/>
      <c r="GB122" s="60"/>
      <c r="GC122" s="60"/>
      <c r="GD122" s="60"/>
      <c r="GE122" s="60"/>
      <c r="GF122" s="60"/>
      <c r="GG122" s="60"/>
      <c r="GH122" s="60"/>
      <c r="GI122" s="60"/>
      <c r="GJ122" s="60"/>
      <c r="GK122" s="60"/>
      <c r="GL122" s="60"/>
      <c r="GM122" s="60"/>
      <c r="GN122" s="60"/>
      <c r="GO122" s="60"/>
      <c r="GP122" s="60"/>
      <c r="GQ122" s="60"/>
      <c r="GR122" s="60"/>
      <c r="GS122" s="60"/>
      <c r="GT122" s="60"/>
      <c r="GU122" s="60"/>
      <c r="GV122" s="60"/>
      <c r="GW122" s="60"/>
      <c r="GX122" s="60"/>
      <c r="GY122" s="60"/>
      <c r="GZ122" s="60"/>
      <c r="HA122" s="60"/>
      <c r="HB122" s="60"/>
      <c r="HC122" s="60"/>
      <c r="HD122" s="60"/>
      <c r="HE122" s="60"/>
      <c r="HF122" s="60"/>
      <c r="HG122" s="60"/>
      <c r="HH122" s="60"/>
      <c r="HI122" s="60"/>
      <c r="HJ122" s="60"/>
      <c r="HK122" s="60"/>
      <c r="HL122" s="60"/>
      <c r="HM122" s="60"/>
      <c r="HN122" s="60"/>
      <c r="HO122" s="60"/>
      <c r="HP122" s="60"/>
      <c r="HQ122" s="60"/>
      <c r="HR122" s="60"/>
      <c r="HS122" s="60"/>
      <c r="HT122" s="60"/>
      <c r="HU122" s="60"/>
      <c r="HV122" s="60"/>
      <c r="HW122" s="60"/>
      <c r="HX122" s="60"/>
      <c r="HY122" s="60"/>
      <c r="HZ122" s="60"/>
      <c r="IA122" s="60"/>
      <c r="IB122" s="60"/>
      <c r="IC122" s="60"/>
      <c r="ID122" s="60"/>
      <c r="IE122" s="60"/>
      <c r="IF122" s="60"/>
      <c r="IG122" s="60"/>
      <c r="IH122" s="60"/>
      <c r="II122" s="60"/>
      <c r="IJ122" s="60"/>
      <c r="IK122" s="60"/>
      <c r="IL122" s="60"/>
      <c r="IM122" s="60"/>
      <c r="IN122" s="60"/>
      <c r="IO122" s="60"/>
      <c r="IP122" s="60"/>
      <c r="IQ122" s="60"/>
      <c r="IR122" s="60"/>
      <c r="IS122" s="60"/>
      <c r="IT122" s="60"/>
    </row>
    <row r="123" spans="1:254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60"/>
      <c r="GU123" s="60"/>
      <c r="GV123" s="60"/>
      <c r="GW123" s="60"/>
      <c r="GX123" s="60"/>
      <c r="GY123" s="60"/>
      <c r="GZ123" s="60"/>
      <c r="HA123" s="60"/>
      <c r="HB123" s="60"/>
      <c r="HC123" s="60"/>
      <c r="HD123" s="60"/>
      <c r="HE123" s="60"/>
      <c r="HF123" s="60"/>
      <c r="HG123" s="60"/>
      <c r="HH123" s="60"/>
      <c r="HI123" s="60"/>
      <c r="HJ123" s="60"/>
      <c r="HK123" s="60"/>
      <c r="HL123" s="60"/>
      <c r="HM123" s="60"/>
      <c r="HN123" s="60"/>
      <c r="HO123" s="60"/>
      <c r="HP123" s="60"/>
      <c r="HQ123" s="60"/>
      <c r="HR123" s="60"/>
      <c r="HS123" s="60"/>
      <c r="HT123" s="60"/>
      <c r="HU123" s="60"/>
      <c r="HV123" s="60"/>
      <c r="HW123" s="60"/>
      <c r="HX123" s="60"/>
      <c r="HY123" s="60"/>
      <c r="HZ123" s="60"/>
      <c r="IA123" s="60"/>
      <c r="IB123" s="60"/>
      <c r="IC123" s="60"/>
      <c r="ID123" s="60"/>
      <c r="IE123" s="60"/>
      <c r="IF123" s="60"/>
      <c r="IG123" s="60"/>
      <c r="IH123" s="60"/>
      <c r="II123" s="60"/>
      <c r="IJ123" s="60"/>
      <c r="IK123" s="60"/>
      <c r="IL123" s="60"/>
      <c r="IM123" s="60"/>
      <c r="IN123" s="60"/>
      <c r="IO123" s="60"/>
      <c r="IP123" s="60"/>
      <c r="IQ123" s="60"/>
      <c r="IR123" s="60"/>
      <c r="IS123" s="60"/>
      <c r="IT123" s="60"/>
    </row>
    <row r="124" spans="1:254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  <c r="GS124" s="60"/>
      <c r="GT124" s="60"/>
      <c r="GU124" s="60"/>
      <c r="GV124" s="60"/>
      <c r="GW124" s="60"/>
      <c r="GX124" s="60"/>
      <c r="GY124" s="60"/>
      <c r="GZ124" s="60"/>
      <c r="HA124" s="60"/>
      <c r="HB124" s="60"/>
      <c r="HC124" s="60"/>
      <c r="HD124" s="60"/>
      <c r="HE124" s="60"/>
      <c r="HF124" s="60"/>
      <c r="HG124" s="60"/>
      <c r="HH124" s="60"/>
      <c r="HI124" s="60"/>
      <c r="HJ124" s="60"/>
      <c r="HK124" s="60"/>
      <c r="HL124" s="60"/>
      <c r="HM124" s="60"/>
      <c r="HN124" s="60"/>
      <c r="HO124" s="60"/>
      <c r="HP124" s="60"/>
      <c r="HQ124" s="60"/>
      <c r="HR124" s="60"/>
      <c r="HS124" s="60"/>
      <c r="HT124" s="60"/>
      <c r="HU124" s="60"/>
      <c r="HV124" s="60"/>
      <c r="HW124" s="60"/>
      <c r="HX124" s="60"/>
      <c r="HY124" s="60"/>
      <c r="HZ124" s="60"/>
      <c r="IA124" s="60"/>
      <c r="IB124" s="60"/>
      <c r="IC124" s="60"/>
      <c r="ID124" s="60"/>
      <c r="IE124" s="60"/>
      <c r="IF124" s="60"/>
      <c r="IG124" s="60"/>
      <c r="IH124" s="60"/>
      <c r="II124" s="60"/>
      <c r="IJ124" s="60"/>
      <c r="IK124" s="60"/>
      <c r="IL124" s="60"/>
      <c r="IM124" s="60"/>
      <c r="IN124" s="60"/>
      <c r="IO124" s="60"/>
      <c r="IP124" s="60"/>
      <c r="IQ124" s="60"/>
      <c r="IR124" s="60"/>
      <c r="IS124" s="60"/>
      <c r="IT124" s="60"/>
    </row>
    <row r="125" spans="1:254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  <c r="GF125" s="60"/>
      <c r="GG125" s="60"/>
      <c r="GH125" s="60"/>
      <c r="GI125" s="60"/>
      <c r="GJ125" s="60"/>
      <c r="GK125" s="60"/>
      <c r="GL125" s="60"/>
      <c r="GM125" s="60"/>
      <c r="GN125" s="60"/>
      <c r="GO125" s="60"/>
      <c r="GP125" s="60"/>
      <c r="GQ125" s="60"/>
      <c r="GR125" s="60"/>
      <c r="GS125" s="60"/>
      <c r="GT125" s="60"/>
      <c r="GU125" s="60"/>
      <c r="GV125" s="60"/>
      <c r="GW125" s="60"/>
      <c r="GX125" s="60"/>
      <c r="GY125" s="60"/>
      <c r="GZ125" s="60"/>
      <c r="HA125" s="60"/>
      <c r="HB125" s="60"/>
      <c r="HC125" s="60"/>
      <c r="HD125" s="60"/>
      <c r="HE125" s="60"/>
      <c r="HF125" s="60"/>
      <c r="HG125" s="60"/>
      <c r="HH125" s="60"/>
      <c r="HI125" s="60"/>
      <c r="HJ125" s="60"/>
      <c r="HK125" s="60"/>
      <c r="HL125" s="60"/>
      <c r="HM125" s="60"/>
      <c r="HN125" s="60"/>
      <c r="HO125" s="60"/>
      <c r="HP125" s="60"/>
      <c r="HQ125" s="60"/>
      <c r="HR125" s="60"/>
      <c r="HS125" s="60"/>
      <c r="HT125" s="60"/>
      <c r="HU125" s="60"/>
      <c r="HV125" s="60"/>
      <c r="HW125" s="60"/>
      <c r="HX125" s="60"/>
      <c r="HY125" s="60"/>
      <c r="HZ125" s="60"/>
      <c r="IA125" s="60"/>
      <c r="IB125" s="60"/>
      <c r="IC125" s="60"/>
      <c r="ID125" s="60"/>
      <c r="IE125" s="60"/>
      <c r="IF125" s="60"/>
      <c r="IG125" s="60"/>
      <c r="IH125" s="60"/>
      <c r="II125" s="60"/>
      <c r="IJ125" s="60"/>
      <c r="IK125" s="60"/>
      <c r="IL125" s="60"/>
      <c r="IM125" s="60"/>
      <c r="IN125" s="60"/>
      <c r="IO125" s="60"/>
      <c r="IP125" s="60"/>
      <c r="IQ125" s="60"/>
      <c r="IR125" s="60"/>
      <c r="IS125" s="60"/>
      <c r="IT125" s="60"/>
    </row>
    <row r="126" spans="1:254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  <c r="BM126" s="60"/>
      <c r="BN126" s="60"/>
      <c r="BO126" s="60"/>
      <c r="BP126" s="60"/>
      <c r="BQ126" s="60"/>
      <c r="BR126" s="60"/>
      <c r="BS126" s="60"/>
      <c r="BT126" s="60"/>
      <c r="BU126" s="60"/>
      <c r="BV126" s="60"/>
      <c r="BW126" s="60"/>
      <c r="BX126" s="60"/>
      <c r="BY126" s="60"/>
      <c r="BZ126" s="60"/>
      <c r="CA126" s="60"/>
      <c r="CB126" s="60"/>
      <c r="CC126" s="60"/>
      <c r="CD126" s="60"/>
      <c r="CE126" s="60"/>
      <c r="CF126" s="60"/>
      <c r="CG126" s="60"/>
      <c r="CH126" s="60"/>
      <c r="CI126" s="60"/>
      <c r="CJ126" s="60"/>
      <c r="CK126" s="60"/>
      <c r="CL126" s="60"/>
      <c r="CM126" s="60"/>
      <c r="CN126" s="60"/>
      <c r="CO126" s="60"/>
      <c r="CP126" s="60"/>
      <c r="CQ126" s="60"/>
      <c r="CR126" s="60"/>
      <c r="CS126" s="60"/>
      <c r="CT126" s="60"/>
      <c r="CU126" s="60"/>
      <c r="CV126" s="60"/>
      <c r="CW126" s="60"/>
      <c r="CX126" s="60"/>
      <c r="CY126" s="60"/>
      <c r="CZ126" s="60"/>
      <c r="DA126" s="60"/>
      <c r="DB126" s="60"/>
      <c r="DC126" s="60"/>
      <c r="DD126" s="60"/>
      <c r="DE126" s="60"/>
      <c r="DF126" s="60"/>
      <c r="DG126" s="60"/>
      <c r="DH126" s="60"/>
      <c r="DI126" s="60"/>
      <c r="DJ126" s="60"/>
      <c r="DK126" s="60"/>
      <c r="DL126" s="60"/>
      <c r="DM126" s="60"/>
      <c r="DN126" s="60"/>
      <c r="DO126" s="60"/>
      <c r="DP126" s="60"/>
      <c r="DQ126" s="60"/>
      <c r="DR126" s="60"/>
      <c r="DS126" s="60"/>
      <c r="DT126" s="60"/>
      <c r="DU126" s="60"/>
      <c r="DV126" s="60"/>
      <c r="DW126" s="60"/>
      <c r="DX126" s="60"/>
      <c r="DY126" s="60"/>
      <c r="DZ126" s="60"/>
      <c r="EA126" s="60"/>
      <c r="EB126" s="60"/>
      <c r="EC126" s="60"/>
      <c r="ED126" s="60"/>
      <c r="EE126" s="60"/>
      <c r="EF126" s="60"/>
      <c r="EG126" s="60"/>
      <c r="EH126" s="60"/>
      <c r="EI126" s="60"/>
      <c r="EJ126" s="60"/>
      <c r="EK126" s="60"/>
      <c r="EL126" s="60"/>
      <c r="EM126" s="60"/>
      <c r="EN126" s="60"/>
      <c r="EO126" s="60"/>
      <c r="EP126" s="60"/>
      <c r="EQ126" s="60"/>
      <c r="ER126" s="60"/>
      <c r="ES126" s="60"/>
      <c r="ET126" s="60"/>
      <c r="EU126" s="60"/>
      <c r="EV126" s="60"/>
      <c r="EW126" s="60"/>
      <c r="EX126" s="60"/>
      <c r="EY126" s="60"/>
      <c r="EZ126" s="60"/>
      <c r="FA126" s="60"/>
      <c r="FB126" s="60"/>
      <c r="FC126" s="60"/>
      <c r="FD126" s="60"/>
      <c r="FE126" s="60"/>
      <c r="FF126" s="60"/>
      <c r="FG126" s="60"/>
      <c r="FH126" s="60"/>
      <c r="FI126" s="60"/>
      <c r="FJ126" s="60"/>
      <c r="FK126" s="60"/>
      <c r="FL126" s="60"/>
      <c r="FM126" s="60"/>
      <c r="FN126" s="60"/>
      <c r="FO126" s="60"/>
      <c r="FP126" s="60"/>
      <c r="FQ126" s="60"/>
      <c r="FR126" s="60"/>
      <c r="FS126" s="60"/>
      <c r="FT126" s="60"/>
      <c r="FU126" s="60"/>
      <c r="FV126" s="60"/>
      <c r="FW126" s="60"/>
      <c r="FX126" s="60"/>
      <c r="FY126" s="60"/>
      <c r="FZ126" s="60"/>
      <c r="GA126" s="60"/>
      <c r="GB126" s="60"/>
      <c r="GC126" s="60"/>
      <c r="GD126" s="60"/>
      <c r="GE126" s="60"/>
      <c r="GF126" s="60"/>
      <c r="GG126" s="60"/>
      <c r="GH126" s="60"/>
      <c r="GI126" s="60"/>
      <c r="GJ126" s="60"/>
      <c r="GK126" s="60"/>
      <c r="GL126" s="60"/>
      <c r="GM126" s="60"/>
      <c r="GN126" s="60"/>
      <c r="GO126" s="60"/>
      <c r="GP126" s="60"/>
      <c r="GQ126" s="60"/>
      <c r="GR126" s="60"/>
      <c r="GS126" s="60"/>
      <c r="GT126" s="60"/>
      <c r="GU126" s="60"/>
      <c r="GV126" s="60"/>
      <c r="GW126" s="60"/>
      <c r="GX126" s="60"/>
      <c r="GY126" s="60"/>
      <c r="GZ126" s="60"/>
      <c r="HA126" s="60"/>
      <c r="HB126" s="60"/>
      <c r="HC126" s="60"/>
      <c r="HD126" s="60"/>
      <c r="HE126" s="60"/>
      <c r="HF126" s="60"/>
      <c r="HG126" s="60"/>
      <c r="HH126" s="60"/>
      <c r="HI126" s="60"/>
      <c r="HJ126" s="60"/>
      <c r="HK126" s="60"/>
      <c r="HL126" s="60"/>
      <c r="HM126" s="60"/>
      <c r="HN126" s="60"/>
      <c r="HO126" s="60"/>
      <c r="HP126" s="60"/>
      <c r="HQ126" s="60"/>
      <c r="HR126" s="60"/>
      <c r="HS126" s="60"/>
      <c r="HT126" s="60"/>
      <c r="HU126" s="60"/>
      <c r="HV126" s="60"/>
      <c r="HW126" s="60"/>
      <c r="HX126" s="60"/>
      <c r="HY126" s="60"/>
      <c r="HZ126" s="60"/>
      <c r="IA126" s="60"/>
      <c r="IB126" s="60"/>
      <c r="IC126" s="60"/>
      <c r="ID126" s="60"/>
      <c r="IE126" s="60"/>
      <c r="IF126" s="60"/>
      <c r="IG126" s="60"/>
      <c r="IH126" s="60"/>
      <c r="II126" s="60"/>
      <c r="IJ126" s="60"/>
      <c r="IK126" s="60"/>
      <c r="IL126" s="60"/>
      <c r="IM126" s="60"/>
      <c r="IN126" s="60"/>
      <c r="IO126" s="60"/>
      <c r="IP126" s="60"/>
      <c r="IQ126" s="60"/>
      <c r="IR126" s="60"/>
      <c r="IS126" s="60"/>
      <c r="IT126" s="60"/>
    </row>
    <row r="127" spans="1:254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  <c r="BM127" s="60"/>
      <c r="BN127" s="60"/>
      <c r="BO127" s="60"/>
      <c r="BP127" s="60"/>
      <c r="BQ127" s="60"/>
      <c r="BR127" s="60"/>
      <c r="BS127" s="60"/>
      <c r="BT127" s="60"/>
      <c r="BU127" s="60"/>
      <c r="BV127" s="60"/>
      <c r="BW127" s="60"/>
      <c r="BX127" s="60"/>
      <c r="BY127" s="60"/>
      <c r="BZ127" s="60"/>
      <c r="CA127" s="60"/>
      <c r="CB127" s="60"/>
      <c r="CC127" s="60"/>
      <c r="CD127" s="60"/>
      <c r="CE127" s="60"/>
      <c r="CF127" s="60"/>
      <c r="CG127" s="60"/>
      <c r="CH127" s="60"/>
      <c r="CI127" s="60"/>
      <c r="CJ127" s="60"/>
      <c r="CK127" s="60"/>
      <c r="CL127" s="60"/>
      <c r="CM127" s="60"/>
      <c r="CN127" s="60"/>
      <c r="CO127" s="60"/>
      <c r="CP127" s="60"/>
      <c r="CQ127" s="60"/>
      <c r="CR127" s="60"/>
      <c r="CS127" s="60"/>
      <c r="CT127" s="60"/>
      <c r="CU127" s="60"/>
      <c r="CV127" s="60"/>
      <c r="CW127" s="60"/>
      <c r="CX127" s="60"/>
      <c r="CY127" s="60"/>
      <c r="CZ127" s="60"/>
      <c r="DA127" s="60"/>
      <c r="DB127" s="60"/>
      <c r="DC127" s="60"/>
      <c r="DD127" s="60"/>
      <c r="DE127" s="60"/>
      <c r="DF127" s="60"/>
      <c r="DG127" s="60"/>
      <c r="DH127" s="60"/>
      <c r="DI127" s="60"/>
      <c r="DJ127" s="60"/>
      <c r="DK127" s="60"/>
      <c r="DL127" s="60"/>
      <c r="DM127" s="60"/>
      <c r="DN127" s="60"/>
      <c r="DO127" s="60"/>
      <c r="DP127" s="60"/>
      <c r="DQ127" s="60"/>
      <c r="DR127" s="60"/>
      <c r="DS127" s="60"/>
      <c r="DT127" s="60"/>
      <c r="DU127" s="60"/>
      <c r="DV127" s="60"/>
      <c r="DW127" s="60"/>
      <c r="DX127" s="60"/>
      <c r="DY127" s="60"/>
      <c r="DZ127" s="60"/>
      <c r="EA127" s="60"/>
      <c r="EB127" s="60"/>
      <c r="EC127" s="60"/>
      <c r="ED127" s="60"/>
      <c r="EE127" s="60"/>
      <c r="EF127" s="60"/>
      <c r="EG127" s="60"/>
      <c r="EH127" s="60"/>
      <c r="EI127" s="60"/>
      <c r="EJ127" s="60"/>
      <c r="EK127" s="60"/>
      <c r="EL127" s="60"/>
      <c r="EM127" s="60"/>
      <c r="EN127" s="60"/>
      <c r="EO127" s="60"/>
      <c r="EP127" s="60"/>
      <c r="EQ127" s="60"/>
      <c r="ER127" s="60"/>
      <c r="ES127" s="60"/>
      <c r="ET127" s="60"/>
      <c r="EU127" s="60"/>
      <c r="EV127" s="60"/>
      <c r="EW127" s="60"/>
      <c r="EX127" s="60"/>
      <c r="EY127" s="60"/>
      <c r="EZ127" s="60"/>
      <c r="FA127" s="60"/>
      <c r="FB127" s="60"/>
      <c r="FC127" s="60"/>
      <c r="FD127" s="60"/>
      <c r="FE127" s="60"/>
      <c r="FF127" s="60"/>
      <c r="FG127" s="60"/>
      <c r="FH127" s="60"/>
      <c r="FI127" s="60"/>
      <c r="FJ127" s="60"/>
      <c r="FK127" s="60"/>
      <c r="FL127" s="60"/>
      <c r="FM127" s="60"/>
      <c r="FN127" s="60"/>
      <c r="FO127" s="60"/>
      <c r="FP127" s="60"/>
      <c r="FQ127" s="60"/>
      <c r="FR127" s="60"/>
      <c r="FS127" s="60"/>
      <c r="FT127" s="60"/>
      <c r="FU127" s="60"/>
      <c r="FV127" s="60"/>
      <c r="FW127" s="60"/>
      <c r="FX127" s="60"/>
      <c r="FY127" s="60"/>
      <c r="FZ127" s="60"/>
      <c r="GA127" s="60"/>
      <c r="GB127" s="60"/>
      <c r="GC127" s="60"/>
      <c r="GD127" s="60"/>
      <c r="GE127" s="60"/>
      <c r="GF127" s="60"/>
      <c r="GG127" s="60"/>
      <c r="GH127" s="60"/>
      <c r="GI127" s="60"/>
      <c r="GJ127" s="60"/>
      <c r="GK127" s="60"/>
      <c r="GL127" s="60"/>
      <c r="GM127" s="60"/>
      <c r="GN127" s="60"/>
      <c r="GO127" s="60"/>
      <c r="GP127" s="60"/>
      <c r="GQ127" s="60"/>
      <c r="GR127" s="60"/>
      <c r="GS127" s="60"/>
      <c r="GT127" s="60"/>
      <c r="GU127" s="60"/>
      <c r="GV127" s="60"/>
      <c r="GW127" s="60"/>
      <c r="GX127" s="60"/>
      <c r="GY127" s="60"/>
      <c r="GZ127" s="60"/>
      <c r="HA127" s="60"/>
      <c r="HB127" s="60"/>
      <c r="HC127" s="60"/>
      <c r="HD127" s="60"/>
      <c r="HE127" s="60"/>
      <c r="HF127" s="60"/>
      <c r="HG127" s="60"/>
      <c r="HH127" s="60"/>
      <c r="HI127" s="60"/>
      <c r="HJ127" s="60"/>
      <c r="HK127" s="60"/>
      <c r="HL127" s="60"/>
      <c r="HM127" s="60"/>
      <c r="HN127" s="60"/>
      <c r="HO127" s="60"/>
      <c r="HP127" s="60"/>
      <c r="HQ127" s="60"/>
      <c r="HR127" s="60"/>
      <c r="HS127" s="60"/>
      <c r="HT127" s="60"/>
      <c r="HU127" s="60"/>
      <c r="HV127" s="60"/>
      <c r="HW127" s="60"/>
      <c r="HX127" s="60"/>
      <c r="HY127" s="60"/>
      <c r="HZ127" s="60"/>
      <c r="IA127" s="60"/>
      <c r="IB127" s="60"/>
      <c r="IC127" s="60"/>
      <c r="ID127" s="60"/>
      <c r="IE127" s="60"/>
      <c r="IF127" s="60"/>
      <c r="IG127" s="60"/>
      <c r="IH127" s="60"/>
      <c r="II127" s="60"/>
      <c r="IJ127" s="60"/>
      <c r="IK127" s="60"/>
      <c r="IL127" s="60"/>
      <c r="IM127" s="60"/>
      <c r="IN127" s="60"/>
      <c r="IO127" s="60"/>
      <c r="IP127" s="60"/>
      <c r="IQ127" s="60"/>
      <c r="IR127" s="60"/>
      <c r="IS127" s="60"/>
      <c r="IT127" s="60"/>
    </row>
    <row r="128" spans="1:254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  <c r="BM128" s="60"/>
      <c r="BN128" s="60"/>
      <c r="BO128" s="60"/>
      <c r="BP128" s="60"/>
      <c r="BQ128" s="60"/>
      <c r="BR128" s="60"/>
      <c r="BS128" s="60"/>
      <c r="BT128" s="60"/>
      <c r="BU128" s="60"/>
      <c r="BV128" s="60"/>
      <c r="BW128" s="60"/>
      <c r="BX128" s="60"/>
      <c r="BY128" s="60"/>
      <c r="BZ128" s="60"/>
      <c r="CA128" s="60"/>
      <c r="CB128" s="60"/>
      <c r="CC128" s="60"/>
      <c r="CD128" s="60"/>
      <c r="CE128" s="60"/>
      <c r="CF128" s="60"/>
      <c r="CG128" s="60"/>
      <c r="CH128" s="60"/>
      <c r="CI128" s="60"/>
      <c r="CJ128" s="60"/>
      <c r="CK128" s="60"/>
      <c r="CL128" s="60"/>
      <c r="CM128" s="60"/>
      <c r="CN128" s="60"/>
      <c r="CO128" s="60"/>
      <c r="CP128" s="60"/>
      <c r="CQ128" s="60"/>
      <c r="CR128" s="60"/>
      <c r="CS128" s="60"/>
      <c r="CT128" s="60"/>
      <c r="CU128" s="60"/>
      <c r="CV128" s="60"/>
      <c r="CW128" s="60"/>
      <c r="CX128" s="60"/>
      <c r="CY128" s="60"/>
      <c r="CZ128" s="60"/>
      <c r="DA128" s="60"/>
      <c r="DB128" s="60"/>
      <c r="DC128" s="60"/>
      <c r="DD128" s="60"/>
      <c r="DE128" s="60"/>
      <c r="DF128" s="60"/>
      <c r="DG128" s="60"/>
      <c r="DH128" s="60"/>
      <c r="DI128" s="60"/>
      <c r="DJ128" s="60"/>
      <c r="DK128" s="60"/>
      <c r="DL128" s="60"/>
      <c r="DM128" s="60"/>
      <c r="DN128" s="60"/>
      <c r="DO128" s="60"/>
      <c r="DP128" s="60"/>
      <c r="DQ128" s="60"/>
      <c r="DR128" s="60"/>
      <c r="DS128" s="60"/>
      <c r="DT128" s="60"/>
      <c r="DU128" s="60"/>
      <c r="DV128" s="60"/>
      <c r="DW128" s="60"/>
      <c r="DX128" s="60"/>
      <c r="DY128" s="60"/>
      <c r="DZ128" s="60"/>
      <c r="EA128" s="60"/>
      <c r="EB128" s="60"/>
      <c r="EC128" s="60"/>
      <c r="ED128" s="60"/>
      <c r="EE128" s="60"/>
      <c r="EF128" s="60"/>
      <c r="EG128" s="60"/>
      <c r="EH128" s="60"/>
      <c r="EI128" s="60"/>
      <c r="EJ128" s="60"/>
      <c r="EK128" s="60"/>
      <c r="EL128" s="60"/>
      <c r="EM128" s="60"/>
      <c r="EN128" s="60"/>
      <c r="EO128" s="60"/>
      <c r="EP128" s="60"/>
      <c r="EQ128" s="60"/>
      <c r="ER128" s="60"/>
      <c r="ES128" s="60"/>
      <c r="ET128" s="60"/>
      <c r="EU128" s="60"/>
      <c r="EV128" s="60"/>
      <c r="EW128" s="60"/>
      <c r="EX128" s="60"/>
      <c r="EY128" s="60"/>
      <c r="EZ128" s="60"/>
      <c r="FA128" s="60"/>
      <c r="FB128" s="60"/>
      <c r="FC128" s="60"/>
      <c r="FD128" s="60"/>
      <c r="FE128" s="60"/>
      <c r="FF128" s="60"/>
      <c r="FG128" s="60"/>
      <c r="FH128" s="60"/>
      <c r="FI128" s="60"/>
      <c r="FJ128" s="60"/>
      <c r="FK128" s="60"/>
      <c r="FL128" s="60"/>
      <c r="FM128" s="60"/>
      <c r="FN128" s="60"/>
      <c r="FO128" s="60"/>
      <c r="FP128" s="60"/>
      <c r="FQ128" s="60"/>
      <c r="FR128" s="60"/>
      <c r="FS128" s="60"/>
      <c r="FT128" s="60"/>
      <c r="FU128" s="60"/>
      <c r="FV128" s="60"/>
      <c r="FW128" s="60"/>
      <c r="FX128" s="60"/>
      <c r="FY128" s="60"/>
      <c r="FZ128" s="60"/>
      <c r="GA128" s="60"/>
      <c r="GB128" s="60"/>
      <c r="GC128" s="60"/>
      <c r="GD128" s="60"/>
      <c r="GE128" s="60"/>
      <c r="GF128" s="60"/>
      <c r="GG128" s="60"/>
      <c r="GH128" s="60"/>
      <c r="GI128" s="60"/>
      <c r="GJ128" s="60"/>
      <c r="GK128" s="60"/>
      <c r="GL128" s="60"/>
      <c r="GM128" s="60"/>
      <c r="GN128" s="60"/>
      <c r="GO128" s="60"/>
      <c r="GP128" s="60"/>
      <c r="GQ128" s="60"/>
      <c r="GR128" s="60"/>
      <c r="GS128" s="60"/>
      <c r="GT128" s="60"/>
      <c r="GU128" s="60"/>
      <c r="GV128" s="60"/>
      <c r="GW128" s="60"/>
      <c r="GX128" s="60"/>
      <c r="GY128" s="60"/>
      <c r="GZ128" s="60"/>
      <c r="HA128" s="60"/>
      <c r="HB128" s="60"/>
      <c r="HC128" s="60"/>
      <c r="HD128" s="60"/>
      <c r="HE128" s="60"/>
      <c r="HF128" s="60"/>
      <c r="HG128" s="60"/>
      <c r="HH128" s="60"/>
      <c r="HI128" s="60"/>
      <c r="HJ128" s="60"/>
      <c r="HK128" s="60"/>
      <c r="HL128" s="60"/>
      <c r="HM128" s="60"/>
      <c r="HN128" s="60"/>
      <c r="HO128" s="60"/>
      <c r="HP128" s="60"/>
      <c r="HQ128" s="60"/>
      <c r="HR128" s="60"/>
      <c r="HS128" s="60"/>
      <c r="HT128" s="60"/>
      <c r="HU128" s="60"/>
      <c r="HV128" s="60"/>
      <c r="HW128" s="60"/>
      <c r="HX128" s="60"/>
      <c r="HY128" s="60"/>
      <c r="HZ128" s="60"/>
      <c r="IA128" s="60"/>
      <c r="IB128" s="60"/>
      <c r="IC128" s="60"/>
      <c r="ID128" s="60"/>
      <c r="IE128" s="60"/>
      <c r="IF128" s="60"/>
      <c r="IG128" s="60"/>
      <c r="IH128" s="60"/>
      <c r="II128" s="60"/>
      <c r="IJ128" s="60"/>
      <c r="IK128" s="60"/>
      <c r="IL128" s="60"/>
      <c r="IM128" s="60"/>
      <c r="IN128" s="60"/>
      <c r="IO128" s="60"/>
      <c r="IP128" s="60"/>
      <c r="IQ128" s="60"/>
      <c r="IR128" s="60"/>
      <c r="IS128" s="60"/>
      <c r="IT128" s="60"/>
    </row>
    <row r="129" spans="1:254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  <c r="BM129" s="60"/>
      <c r="BN129" s="60"/>
      <c r="BO129" s="60"/>
      <c r="BP129" s="60"/>
      <c r="BQ129" s="60"/>
      <c r="BR129" s="60"/>
      <c r="BS129" s="60"/>
      <c r="BT129" s="60"/>
      <c r="BU129" s="60"/>
      <c r="BV129" s="60"/>
      <c r="BW129" s="60"/>
      <c r="BX129" s="60"/>
      <c r="BY129" s="60"/>
      <c r="BZ129" s="60"/>
      <c r="CA129" s="60"/>
      <c r="CB129" s="60"/>
      <c r="CC129" s="60"/>
      <c r="CD129" s="60"/>
      <c r="CE129" s="60"/>
      <c r="CF129" s="60"/>
      <c r="CG129" s="60"/>
      <c r="CH129" s="60"/>
      <c r="CI129" s="60"/>
      <c r="CJ129" s="60"/>
      <c r="CK129" s="60"/>
      <c r="CL129" s="60"/>
      <c r="CM129" s="60"/>
      <c r="CN129" s="60"/>
      <c r="CO129" s="60"/>
      <c r="CP129" s="60"/>
      <c r="CQ129" s="60"/>
      <c r="CR129" s="60"/>
      <c r="CS129" s="60"/>
      <c r="CT129" s="60"/>
      <c r="CU129" s="60"/>
      <c r="CV129" s="60"/>
      <c r="CW129" s="60"/>
      <c r="CX129" s="60"/>
      <c r="CY129" s="60"/>
      <c r="CZ129" s="60"/>
      <c r="DA129" s="60"/>
      <c r="DB129" s="60"/>
      <c r="DC129" s="60"/>
      <c r="DD129" s="60"/>
      <c r="DE129" s="60"/>
      <c r="DF129" s="60"/>
      <c r="DG129" s="60"/>
      <c r="DH129" s="60"/>
      <c r="DI129" s="60"/>
      <c r="DJ129" s="60"/>
      <c r="DK129" s="60"/>
      <c r="DL129" s="60"/>
      <c r="DM129" s="60"/>
      <c r="DN129" s="60"/>
      <c r="DO129" s="60"/>
      <c r="DP129" s="60"/>
      <c r="DQ129" s="60"/>
      <c r="DR129" s="60"/>
      <c r="DS129" s="60"/>
      <c r="DT129" s="60"/>
      <c r="DU129" s="60"/>
      <c r="DV129" s="60"/>
      <c r="DW129" s="60"/>
      <c r="DX129" s="60"/>
      <c r="DY129" s="60"/>
      <c r="DZ129" s="60"/>
      <c r="EA129" s="60"/>
      <c r="EB129" s="60"/>
      <c r="EC129" s="60"/>
      <c r="ED129" s="60"/>
      <c r="EE129" s="60"/>
      <c r="EF129" s="60"/>
      <c r="EG129" s="60"/>
      <c r="EH129" s="60"/>
      <c r="EI129" s="60"/>
      <c r="EJ129" s="60"/>
      <c r="EK129" s="60"/>
      <c r="EL129" s="60"/>
      <c r="EM129" s="60"/>
      <c r="EN129" s="60"/>
      <c r="EO129" s="60"/>
      <c r="EP129" s="60"/>
      <c r="EQ129" s="60"/>
      <c r="ER129" s="60"/>
      <c r="ES129" s="60"/>
      <c r="ET129" s="60"/>
      <c r="EU129" s="60"/>
      <c r="EV129" s="60"/>
      <c r="EW129" s="60"/>
      <c r="EX129" s="60"/>
      <c r="EY129" s="60"/>
      <c r="EZ129" s="60"/>
      <c r="FA129" s="60"/>
      <c r="FB129" s="60"/>
      <c r="FC129" s="60"/>
      <c r="FD129" s="60"/>
      <c r="FE129" s="60"/>
      <c r="FF129" s="60"/>
      <c r="FG129" s="60"/>
      <c r="FH129" s="60"/>
      <c r="FI129" s="60"/>
      <c r="FJ129" s="60"/>
      <c r="FK129" s="60"/>
      <c r="FL129" s="60"/>
      <c r="FM129" s="60"/>
      <c r="FN129" s="60"/>
      <c r="FO129" s="60"/>
      <c r="FP129" s="60"/>
      <c r="FQ129" s="60"/>
      <c r="FR129" s="60"/>
      <c r="FS129" s="60"/>
      <c r="FT129" s="60"/>
      <c r="FU129" s="60"/>
      <c r="FV129" s="60"/>
      <c r="FW129" s="60"/>
      <c r="FX129" s="60"/>
      <c r="FY129" s="60"/>
      <c r="FZ129" s="60"/>
      <c r="GA129" s="60"/>
      <c r="GB129" s="60"/>
      <c r="GC129" s="60"/>
      <c r="GD129" s="60"/>
      <c r="GE129" s="60"/>
      <c r="GF129" s="60"/>
      <c r="GG129" s="60"/>
      <c r="GH129" s="60"/>
      <c r="GI129" s="60"/>
      <c r="GJ129" s="60"/>
      <c r="GK129" s="60"/>
      <c r="GL129" s="60"/>
      <c r="GM129" s="60"/>
      <c r="GN129" s="60"/>
      <c r="GO129" s="60"/>
      <c r="GP129" s="60"/>
      <c r="GQ129" s="60"/>
      <c r="GR129" s="60"/>
      <c r="GS129" s="60"/>
      <c r="GT129" s="60"/>
      <c r="GU129" s="60"/>
      <c r="GV129" s="60"/>
      <c r="GW129" s="60"/>
      <c r="GX129" s="60"/>
      <c r="GY129" s="60"/>
      <c r="GZ129" s="60"/>
      <c r="HA129" s="60"/>
      <c r="HB129" s="60"/>
      <c r="HC129" s="60"/>
      <c r="HD129" s="60"/>
      <c r="HE129" s="60"/>
      <c r="HF129" s="60"/>
      <c r="HG129" s="60"/>
      <c r="HH129" s="60"/>
      <c r="HI129" s="60"/>
      <c r="HJ129" s="60"/>
      <c r="HK129" s="60"/>
      <c r="HL129" s="60"/>
      <c r="HM129" s="60"/>
      <c r="HN129" s="60"/>
      <c r="HO129" s="60"/>
      <c r="HP129" s="60"/>
      <c r="HQ129" s="60"/>
      <c r="HR129" s="60"/>
      <c r="HS129" s="60"/>
      <c r="HT129" s="60"/>
      <c r="HU129" s="60"/>
      <c r="HV129" s="60"/>
      <c r="HW129" s="60"/>
      <c r="HX129" s="60"/>
      <c r="HY129" s="60"/>
      <c r="HZ129" s="60"/>
      <c r="IA129" s="60"/>
      <c r="IB129" s="60"/>
      <c r="IC129" s="60"/>
      <c r="ID129" s="60"/>
      <c r="IE129" s="60"/>
      <c r="IF129" s="60"/>
      <c r="IG129" s="60"/>
      <c r="IH129" s="60"/>
      <c r="II129" s="60"/>
      <c r="IJ129" s="60"/>
      <c r="IK129" s="60"/>
      <c r="IL129" s="60"/>
      <c r="IM129" s="60"/>
      <c r="IN129" s="60"/>
      <c r="IO129" s="60"/>
      <c r="IP129" s="60"/>
      <c r="IQ129" s="60"/>
      <c r="IR129" s="60"/>
      <c r="IS129" s="60"/>
      <c r="IT129" s="60"/>
    </row>
    <row r="130" spans="1:254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  <c r="BB130" s="60"/>
      <c r="BC130" s="60"/>
      <c r="BD130" s="60"/>
      <c r="BE130" s="60"/>
      <c r="BF130" s="60"/>
      <c r="BG130" s="60"/>
      <c r="BH130" s="60"/>
      <c r="BI130" s="60"/>
      <c r="BJ130" s="60"/>
      <c r="BK130" s="60"/>
      <c r="BL130" s="60"/>
      <c r="BM130" s="60"/>
      <c r="BN130" s="60"/>
      <c r="BO130" s="60"/>
      <c r="BP130" s="60"/>
      <c r="BQ130" s="60"/>
      <c r="BR130" s="60"/>
      <c r="BS130" s="60"/>
      <c r="BT130" s="60"/>
      <c r="BU130" s="60"/>
      <c r="BV130" s="60"/>
      <c r="BW130" s="60"/>
      <c r="BX130" s="60"/>
      <c r="BY130" s="60"/>
      <c r="BZ130" s="60"/>
      <c r="CA130" s="60"/>
      <c r="CB130" s="60"/>
      <c r="CC130" s="60"/>
      <c r="CD130" s="60"/>
      <c r="CE130" s="60"/>
      <c r="CF130" s="60"/>
      <c r="CG130" s="60"/>
      <c r="CH130" s="60"/>
      <c r="CI130" s="60"/>
      <c r="CJ130" s="60"/>
      <c r="CK130" s="60"/>
      <c r="CL130" s="60"/>
      <c r="CM130" s="60"/>
      <c r="CN130" s="60"/>
      <c r="CO130" s="60"/>
      <c r="CP130" s="60"/>
      <c r="CQ130" s="60"/>
      <c r="CR130" s="60"/>
      <c r="CS130" s="60"/>
      <c r="CT130" s="60"/>
      <c r="CU130" s="60"/>
      <c r="CV130" s="60"/>
      <c r="CW130" s="60"/>
      <c r="CX130" s="60"/>
      <c r="CY130" s="60"/>
      <c r="CZ130" s="60"/>
      <c r="DA130" s="60"/>
      <c r="DB130" s="60"/>
      <c r="DC130" s="60"/>
      <c r="DD130" s="60"/>
      <c r="DE130" s="60"/>
      <c r="DF130" s="60"/>
      <c r="DG130" s="60"/>
      <c r="DH130" s="60"/>
      <c r="DI130" s="60"/>
      <c r="DJ130" s="60"/>
      <c r="DK130" s="60"/>
      <c r="DL130" s="60"/>
      <c r="DM130" s="60"/>
      <c r="DN130" s="60"/>
      <c r="DO130" s="60"/>
      <c r="DP130" s="60"/>
      <c r="DQ130" s="60"/>
      <c r="DR130" s="60"/>
      <c r="DS130" s="60"/>
      <c r="DT130" s="60"/>
      <c r="DU130" s="60"/>
      <c r="DV130" s="60"/>
      <c r="DW130" s="60"/>
      <c r="DX130" s="60"/>
      <c r="DY130" s="60"/>
      <c r="DZ130" s="60"/>
      <c r="EA130" s="60"/>
      <c r="EB130" s="60"/>
      <c r="EC130" s="60"/>
      <c r="ED130" s="60"/>
      <c r="EE130" s="60"/>
      <c r="EF130" s="60"/>
      <c r="EG130" s="60"/>
      <c r="EH130" s="60"/>
      <c r="EI130" s="60"/>
      <c r="EJ130" s="60"/>
      <c r="EK130" s="60"/>
      <c r="EL130" s="60"/>
      <c r="EM130" s="60"/>
      <c r="EN130" s="60"/>
      <c r="EO130" s="60"/>
      <c r="EP130" s="60"/>
      <c r="EQ130" s="60"/>
      <c r="ER130" s="60"/>
      <c r="ES130" s="60"/>
      <c r="ET130" s="60"/>
      <c r="EU130" s="60"/>
      <c r="EV130" s="60"/>
      <c r="EW130" s="60"/>
      <c r="EX130" s="60"/>
      <c r="EY130" s="60"/>
      <c r="EZ130" s="60"/>
      <c r="FA130" s="60"/>
      <c r="FB130" s="60"/>
      <c r="FC130" s="60"/>
      <c r="FD130" s="60"/>
      <c r="FE130" s="60"/>
      <c r="FF130" s="60"/>
      <c r="FG130" s="60"/>
      <c r="FH130" s="60"/>
      <c r="FI130" s="60"/>
      <c r="FJ130" s="60"/>
      <c r="FK130" s="60"/>
      <c r="FL130" s="60"/>
      <c r="FM130" s="60"/>
      <c r="FN130" s="60"/>
      <c r="FO130" s="60"/>
      <c r="FP130" s="60"/>
      <c r="FQ130" s="60"/>
      <c r="FR130" s="60"/>
      <c r="FS130" s="60"/>
      <c r="FT130" s="60"/>
      <c r="FU130" s="60"/>
      <c r="FV130" s="60"/>
      <c r="FW130" s="60"/>
      <c r="FX130" s="60"/>
      <c r="FY130" s="60"/>
      <c r="FZ130" s="60"/>
      <c r="GA130" s="60"/>
      <c r="GB130" s="60"/>
      <c r="GC130" s="60"/>
      <c r="GD130" s="60"/>
      <c r="GE130" s="60"/>
      <c r="GF130" s="60"/>
      <c r="GG130" s="60"/>
      <c r="GH130" s="60"/>
      <c r="GI130" s="60"/>
      <c r="GJ130" s="60"/>
      <c r="GK130" s="60"/>
      <c r="GL130" s="60"/>
      <c r="GM130" s="60"/>
      <c r="GN130" s="60"/>
      <c r="GO130" s="60"/>
      <c r="GP130" s="60"/>
      <c r="GQ130" s="60"/>
      <c r="GR130" s="60"/>
      <c r="GS130" s="60"/>
      <c r="GT130" s="60"/>
      <c r="GU130" s="60"/>
      <c r="GV130" s="60"/>
      <c r="GW130" s="60"/>
      <c r="GX130" s="60"/>
      <c r="GY130" s="60"/>
      <c r="GZ130" s="60"/>
      <c r="HA130" s="60"/>
      <c r="HB130" s="60"/>
      <c r="HC130" s="60"/>
      <c r="HD130" s="60"/>
      <c r="HE130" s="60"/>
      <c r="HF130" s="60"/>
      <c r="HG130" s="60"/>
      <c r="HH130" s="60"/>
      <c r="HI130" s="60"/>
      <c r="HJ130" s="60"/>
      <c r="HK130" s="60"/>
      <c r="HL130" s="60"/>
      <c r="HM130" s="60"/>
      <c r="HN130" s="60"/>
      <c r="HO130" s="60"/>
      <c r="HP130" s="60"/>
      <c r="HQ130" s="60"/>
      <c r="HR130" s="60"/>
      <c r="HS130" s="60"/>
      <c r="HT130" s="60"/>
      <c r="HU130" s="60"/>
      <c r="HV130" s="60"/>
      <c r="HW130" s="60"/>
      <c r="HX130" s="60"/>
      <c r="HY130" s="60"/>
      <c r="HZ130" s="60"/>
      <c r="IA130" s="60"/>
      <c r="IB130" s="60"/>
      <c r="IC130" s="60"/>
      <c r="ID130" s="60"/>
      <c r="IE130" s="60"/>
      <c r="IF130" s="60"/>
      <c r="IG130" s="60"/>
      <c r="IH130" s="60"/>
      <c r="II130" s="60"/>
      <c r="IJ130" s="60"/>
      <c r="IK130" s="60"/>
      <c r="IL130" s="60"/>
      <c r="IM130" s="60"/>
      <c r="IN130" s="60"/>
      <c r="IO130" s="60"/>
      <c r="IP130" s="60"/>
      <c r="IQ130" s="60"/>
      <c r="IR130" s="60"/>
      <c r="IS130" s="60"/>
      <c r="IT130" s="60"/>
    </row>
    <row r="131" spans="1:254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  <c r="BB131" s="60"/>
      <c r="BC131" s="60"/>
      <c r="BD131" s="60"/>
      <c r="BE131" s="60"/>
      <c r="BF131" s="60"/>
      <c r="BG131" s="60"/>
      <c r="BH131" s="60"/>
      <c r="BI131" s="60"/>
      <c r="BJ131" s="60"/>
      <c r="BK131" s="60"/>
      <c r="BL131" s="60"/>
      <c r="BM131" s="60"/>
      <c r="BN131" s="60"/>
      <c r="BO131" s="60"/>
      <c r="BP131" s="60"/>
      <c r="BQ131" s="60"/>
      <c r="BR131" s="60"/>
      <c r="BS131" s="60"/>
      <c r="BT131" s="60"/>
      <c r="BU131" s="60"/>
      <c r="BV131" s="60"/>
      <c r="BW131" s="60"/>
      <c r="BX131" s="60"/>
      <c r="BY131" s="60"/>
      <c r="BZ131" s="60"/>
      <c r="CA131" s="60"/>
      <c r="CB131" s="60"/>
      <c r="CC131" s="60"/>
      <c r="CD131" s="60"/>
      <c r="CE131" s="60"/>
      <c r="CF131" s="60"/>
      <c r="CG131" s="60"/>
      <c r="CH131" s="60"/>
      <c r="CI131" s="60"/>
      <c r="CJ131" s="60"/>
      <c r="CK131" s="60"/>
      <c r="CL131" s="60"/>
      <c r="CM131" s="60"/>
      <c r="CN131" s="60"/>
      <c r="CO131" s="60"/>
      <c r="CP131" s="60"/>
      <c r="CQ131" s="60"/>
      <c r="CR131" s="60"/>
      <c r="CS131" s="60"/>
      <c r="CT131" s="60"/>
      <c r="CU131" s="60"/>
      <c r="CV131" s="60"/>
      <c r="CW131" s="60"/>
      <c r="CX131" s="60"/>
      <c r="CY131" s="60"/>
      <c r="CZ131" s="60"/>
      <c r="DA131" s="60"/>
      <c r="DB131" s="60"/>
      <c r="DC131" s="60"/>
      <c r="DD131" s="60"/>
      <c r="DE131" s="60"/>
      <c r="DF131" s="60"/>
      <c r="DG131" s="60"/>
      <c r="DH131" s="60"/>
      <c r="DI131" s="60"/>
      <c r="DJ131" s="60"/>
      <c r="DK131" s="60"/>
      <c r="DL131" s="60"/>
      <c r="DM131" s="60"/>
      <c r="DN131" s="60"/>
      <c r="DO131" s="60"/>
      <c r="DP131" s="60"/>
      <c r="DQ131" s="60"/>
      <c r="DR131" s="60"/>
      <c r="DS131" s="60"/>
      <c r="DT131" s="60"/>
      <c r="DU131" s="60"/>
      <c r="DV131" s="60"/>
      <c r="DW131" s="60"/>
      <c r="DX131" s="60"/>
      <c r="DY131" s="60"/>
      <c r="DZ131" s="60"/>
      <c r="EA131" s="60"/>
      <c r="EB131" s="60"/>
      <c r="EC131" s="60"/>
      <c r="ED131" s="60"/>
      <c r="EE131" s="60"/>
      <c r="EF131" s="60"/>
      <c r="EG131" s="60"/>
      <c r="EH131" s="60"/>
      <c r="EI131" s="60"/>
      <c r="EJ131" s="60"/>
      <c r="EK131" s="60"/>
      <c r="EL131" s="60"/>
      <c r="EM131" s="60"/>
      <c r="EN131" s="60"/>
      <c r="EO131" s="60"/>
      <c r="EP131" s="60"/>
      <c r="EQ131" s="60"/>
      <c r="ER131" s="60"/>
      <c r="ES131" s="60"/>
      <c r="ET131" s="60"/>
      <c r="EU131" s="60"/>
      <c r="EV131" s="60"/>
      <c r="EW131" s="60"/>
      <c r="EX131" s="60"/>
      <c r="EY131" s="60"/>
      <c r="EZ131" s="60"/>
      <c r="FA131" s="60"/>
      <c r="FB131" s="60"/>
      <c r="FC131" s="60"/>
      <c r="FD131" s="60"/>
      <c r="FE131" s="60"/>
      <c r="FF131" s="60"/>
      <c r="FG131" s="60"/>
      <c r="FH131" s="60"/>
      <c r="FI131" s="60"/>
      <c r="FJ131" s="60"/>
      <c r="FK131" s="60"/>
      <c r="FL131" s="60"/>
      <c r="FM131" s="60"/>
      <c r="FN131" s="60"/>
      <c r="FO131" s="60"/>
      <c r="FP131" s="60"/>
      <c r="FQ131" s="60"/>
      <c r="FR131" s="60"/>
      <c r="FS131" s="60"/>
      <c r="FT131" s="60"/>
      <c r="FU131" s="60"/>
      <c r="FV131" s="60"/>
      <c r="FW131" s="60"/>
      <c r="FX131" s="60"/>
      <c r="FY131" s="60"/>
      <c r="FZ131" s="60"/>
      <c r="GA131" s="60"/>
      <c r="GB131" s="60"/>
      <c r="GC131" s="60"/>
      <c r="GD131" s="60"/>
      <c r="GE131" s="60"/>
      <c r="GF131" s="60"/>
      <c r="GG131" s="60"/>
      <c r="GH131" s="60"/>
      <c r="GI131" s="60"/>
      <c r="GJ131" s="60"/>
      <c r="GK131" s="60"/>
      <c r="GL131" s="60"/>
      <c r="GM131" s="60"/>
      <c r="GN131" s="60"/>
      <c r="GO131" s="60"/>
      <c r="GP131" s="60"/>
      <c r="GQ131" s="60"/>
      <c r="GR131" s="60"/>
      <c r="GS131" s="60"/>
      <c r="GT131" s="60"/>
      <c r="GU131" s="60"/>
      <c r="GV131" s="60"/>
      <c r="GW131" s="60"/>
      <c r="GX131" s="60"/>
      <c r="GY131" s="60"/>
      <c r="GZ131" s="60"/>
      <c r="HA131" s="60"/>
      <c r="HB131" s="60"/>
      <c r="HC131" s="60"/>
      <c r="HD131" s="60"/>
      <c r="HE131" s="60"/>
      <c r="HF131" s="60"/>
      <c r="HG131" s="60"/>
      <c r="HH131" s="60"/>
      <c r="HI131" s="60"/>
      <c r="HJ131" s="60"/>
      <c r="HK131" s="60"/>
      <c r="HL131" s="60"/>
      <c r="HM131" s="60"/>
      <c r="HN131" s="60"/>
      <c r="HO131" s="60"/>
      <c r="HP131" s="60"/>
      <c r="HQ131" s="60"/>
      <c r="HR131" s="60"/>
      <c r="HS131" s="60"/>
      <c r="HT131" s="60"/>
      <c r="HU131" s="60"/>
      <c r="HV131" s="60"/>
      <c r="HW131" s="60"/>
      <c r="HX131" s="60"/>
      <c r="HY131" s="60"/>
      <c r="HZ131" s="60"/>
      <c r="IA131" s="60"/>
      <c r="IB131" s="60"/>
      <c r="IC131" s="60"/>
      <c r="ID131" s="60"/>
      <c r="IE131" s="60"/>
      <c r="IF131" s="60"/>
      <c r="IG131" s="60"/>
      <c r="IH131" s="60"/>
      <c r="II131" s="60"/>
      <c r="IJ131" s="60"/>
      <c r="IK131" s="60"/>
      <c r="IL131" s="60"/>
      <c r="IM131" s="60"/>
      <c r="IN131" s="60"/>
      <c r="IO131" s="60"/>
      <c r="IP131" s="60"/>
      <c r="IQ131" s="60"/>
      <c r="IR131" s="60"/>
      <c r="IS131" s="60"/>
      <c r="IT131" s="60"/>
    </row>
    <row r="132" spans="1:254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  <c r="BB132" s="60"/>
      <c r="BC132" s="60"/>
      <c r="BD132" s="60"/>
      <c r="BE132" s="60"/>
      <c r="BF132" s="60"/>
      <c r="BG132" s="60"/>
      <c r="BH132" s="60"/>
      <c r="BI132" s="60"/>
      <c r="BJ132" s="60"/>
      <c r="BK132" s="60"/>
      <c r="BL132" s="60"/>
      <c r="BM132" s="60"/>
      <c r="BN132" s="60"/>
      <c r="BO132" s="60"/>
      <c r="BP132" s="60"/>
      <c r="BQ132" s="60"/>
      <c r="BR132" s="60"/>
      <c r="BS132" s="60"/>
      <c r="BT132" s="60"/>
      <c r="BU132" s="60"/>
      <c r="BV132" s="60"/>
      <c r="BW132" s="60"/>
      <c r="BX132" s="60"/>
      <c r="BY132" s="60"/>
      <c r="BZ132" s="60"/>
      <c r="CA132" s="60"/>
      <c r="CB132" s="60"/>
      <c r="CC132" s="60"/>
      <c r="CD132" s="60"/>
      <c r="CE132" s="60"/>
      <c r="CF132" s="60"/>
      <c r="CG132" s="60"/>
      <c r="CH132" s="60"/>
      <c r="CI132" s="60"/>
      <c r="CJ132" s="60"/>
      <c r="CK132" s="60"/>
      <c r="CL132" s="60"/>
      <c r="CM132" s="60"/>
      <c r="CN132" s="60"/>
      <c r="CO132" s="60"/>
      <c r="CP132" s="60"/>
      <c r="CQ132" s="60"/>
      <c r="CR132" s="60"/>
      <c r="CS132" s="60"/>
      <c r="CT132" s="60"/>
      <c r="CU132" s="60"/>
      <c r="CV132" s="60"/>
      <c r="CW132" s="60"/>
      <c r="CX132" s="60"/>
      <c r="CY132" s="60"/>
      <c r="CZ132" s="60"/>
      <c r="DA132" s="60"/>
      <c r="DB132" s="60"/>
      <c r="DC132" s="60"/>
      <c r="DD132" s="60"/>
      <c r="DE132" s="60"/>
      <c r="DF132" s="60"/>
      <c r="DG132" s="60"/>
      <c r="DH132" s="60"/>
      <c r="DI132" s="60"/>
      <c r="DJ132" s="60"/>
      <c r="DK132" s="60"/>
      <c r="DL132" s="60"/>
      <c r="DM132" s="60"/>
      <c r="DN132" s="60"/>
      <c r="DO132" s="60"/>
      <c r="DP132" s="60"/>
      <c r="DQ132" s="60"/>
      <c r="DR132" s="60"/>
      <c r="DS132" s="60"/>
      <c r="DT132" s="60"/>
      <c r="DU132" s="60"/>
      <c r="DV132" s="60"/>
      <c r="DW132" s="60"/>
      <c r="DX132" s="60"/>
      <c r="DY132" s="60"/>
      <c r="DZ132" s="60"/>
      <c r="EA132" s="60"/>
      <c r="EB132" s="60"/>
      <c r="EC132" s="60"/>
      <c r="ED132" s="60"/>
      <c r="EE132" s="60"/>
      <c r="EF132" s="60"/>
      <c r="EG132" s="60"/>
      <c r="EH132" s="60"/>
      <c r="EI132" s="60"/>
      <c r="EJ132" s="60"/>
      <c r="EK132" s="60"/>
      <c r="EL132" s="60"/>
      <c r="EM132" s="60"/>
      <c r="EN132" s="60"/>
      <c r="EO132" s="60"/>
      <c r="EP132" s="60"/>
      <c r="EQ132" s="60"/>
      <c r="ER132" s="60"/>
      <c r="ES132" s="60"/>
      <c r="ET132" s="60"/>
      <c r="EU132" s="60"/>
      <c r="EV132" s="60"/>
      <c r="EW132" s="60"/>
      <c r="EX132" s="60"/>
      <c r="EY132" s="60"/>
      <c r="EZ132" s="60"/>
      <c r="FA132" s="60"/>
      <c r="FB132" s="60"/>
      <c r="FC132" s="60"/>
      <c r="FD132" s="60"/>
      <c r="FE132" s="60"/>
      <c r="FF132" s="60"/>
      <c r="FG132" s="60"/>
      <c r="FH132" s="60"/>
      <c r="FI132" s="60"/>
      <c r="FJ132" s="60"/>
      <c r="FK132" s="60"/>
      <c r="FL132" s="60"/>
      <c r="FM132" s="60"/>
      <c r="FN132" s="60"/>
      <c r="FO132" s="60"/>
      <c r="FP132" s="60"/>
      <c r="FQ132" s="60"/>
      <c r="FR132" s="60"/>
      <c r="FS132" s="60"/>
      <c r="FT132" s="60"/>
      <c r="FU132" s="60"/>
      <c r="FV132" s="60"/>
      <c r="FW132" s="60"/>
      <c r="FX132" s="60"/>
      <c r="FY132" s="60"/>
      <c r="FZ132" s="60"/>
      <c r="GA132" s="60"/>
      <c r="GB132" s="60"/>
      <c r="GC132" s="60"/>
      <c r="GD132" s="60"/>
      <c r="GE132" s="60"/>
      <c r="GF132" s="60"/>
      <c r="GG132" s="60"/>
      <c r="GH132" s="60"/>
      <c r="GI132" s="60"/>
      <c r="GJ132" s="60"/>
      <c r="GK132" s="60"/>
      <c r="GL132" s="60"/>
      <c r="GM132" s="60"/>
      <c r="GN132" s="60"/>
      <c r="GO132" s="60"/>
      <c r="GP132" s="60"/>
      <c r="GQ132" s="60"/>
      <c r="GR132" s="60"/>
      <c r="GS132" s="60"/>
      <c r="GT132" s="60"/>
      <c r="GU132" s="60"/>
      <c r="GV132" s="60"/>
      <c r="GW132" s="60"/>
      <c r="GX132" s="60"/>
      <c r="GY132" s="60"/>
      <c r="GZ132" s="60"/>
      <c r="HA132" s="60"/>
      <c r="HB132" s="60"/>
      <c r="HC132" s="60"/>
      <c r="HD132" s="60"/>
      <c r="HE132" s="60"/>
      <c r="HF132" s="60"/>
      <c r="HG132" s="60"/>
      <c r="HH132" s="60"/>
      <c r="HI132" s="60"/>
      <c r="HJ132" s="60"/>
      <c r="HK132" s="60"/>
      <c r="HL132" s="60"/>
      <c r="HM132" s="60"/>
      <c r="HN132" s="60"/>
      <c r="HO132" s="60"/>
      <c r="HP132" s="60"/>
      <c r="HQ132" s="60"/>
      <c r="HR132" s="60"/>
      <c r="HS132" s="60"/>
      <c r="HT132" s="60"/>
      <c r="HU132" s="60"/>
      <c r="HV132" s="60"/>
      <c r="HW132" s="60"/>
      <c r="HX132" s="60"/>
      <c r="HY132" s="60"/>
      <c r="HZ132" s="60"/>
      <c r="IA132" s="60"/>
      <c r="IB132" s="60"/>
      <c r="IC132" s="60"/>
      <c r="ID132" s="60"/>
      <c r="IE132" s="60"/>
      <c r="IF132" s="60"/>
      <c r="IG132" s="60"/>
      <c r="IH132" s="60"/>
      <c r="II132" s="60"/>
      <c r="IJ132" s="60"/>
      <c r="IK132" s="60"/>
      <c r="IL132" s="60"/>
      <c r="IM132" s="60"/>
      <c r="IN132" s="60"/>
      <c r="IO132" s="60"/>
      <c r="IP132" s="60"/>
      <c r="IQ132" s="60"/>
      <c r="IR132" s="60"/>
      <c r="IS132" s="60"/>
      <c r="IT132" s="60"/>
    </row>
    <row r="133" spans="1:254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  <c r="BB133" s="60"/>
      <c r="BC133" s="60"/>
      <c r="BD133" s="60"/>
      <c r="BE133" s="60"/>
      <c r="BF133" s="60"/>
      <c r="BG133" s="60"/>
      <c r="BH133" s="60"/>
      <c r="BI133" s="60"/>
      <c r="BJ133" s="60"/>
      <c r="BK133" s="60"/>
      <c r="BL133" s="60"/>
      <c r="BM133" s="60"/>
      <c r="BN133" s="60"/>
      <c r="BO133" s="60"/>
      <c r="BP133" s="60"/>
      <c r="BQ133" s="60"/>
      <c r="BR133" s="60"/>
      <c r="BS133" s="60"/>
      <c r="BT133" s="60"/>
      <c r="BU133" s="60"/>
      <c r="BV133" s="60"/>
      <c r="BW133" s="60"/>
      <c r="BX133" s="60"/>
      <c r="BY133" s="60"/>
      <c r="BZ133" s="60"/>
      <c r="CA133" s="60"/>
      <c r="CB133" s="60"/>
      <c r="CC133" s="60"/>
      <c r="CD133" s="60"/>
      <c r="CE133" s="60"/>
      <c r="CF133" s="60"/>
      <c r="CG133" s="60"/>
      <c r="CH133" s="60"/>
      <c r="CI133" s="60"/>
      <c r="CJ133" s="60"/>
      <c r="CK133" s="60"/>
      <c r="CL133" s="60"/>
      <c r="CM133" s="60"/>
      <c r="CN133" s="60"/>
      <c r="CO133" s="60"/>
      <c r="CP133" s="60"/>
      <c r="CQ133" s="60"/>
      <c r="CR133" s="60"/>
      <c r="CS133" s="60"/>
      <c r="CT133" s="60"/>
      <c r="CU133" s="60"/>
      <c r="CV133" s="60"/>
      <c r="CW133" s="60"/>
      <c r="CX133" s="60"/>
      <c r="CY133" s="60"/>
      <c r="CZ133" s="60"/>
      <c r="DA133" s="60"/>
      <c r="DB133" s="60"/>
      <c r="DC133" s="60"/>
      <c r="DD133" s="60"/>
      <c r="DE133" s="60"/>
      <c r="DF133" s="60"/>
      <c r="DG133" s="60"/>
      <c r="DH133" s="60"/>
      <c r="DI133" s="60"/>
      <c r="DJ133" s="60"/>
      <c r="DK133" s="60"/>
      <c r="DL133" s="60"/>
      <c r="DM133" s="60"/>
      <c r="DN133" s="60"/>
      <c r="DO133" s="60"/>
      <c r="DP133" s="60"/>
      <c r="DQ133" s="60"/>
      <c r="DR133" s="60"/>
      <c r="DS133" s="60"/>
      <c r="DT133" s="60"/>
      <c r="DU133" s="60"/>
      <c r="DV133" s="60"/>
      <c r="DW133" s="60"/>
      <c r="DX133" s="60"/>
      <c r="DY133" s="60"/>
      <c r="DZ133" s="60"/>
      <c r="EA133" s="60"/>
      <c r="EB133" s="60"/>
      <c r="EC133" s="60"/>
      <c r="ED133" s="60"/>
      <c r="EE133" s="60"/>
      <c r="EF133" s="60"/>
      <c r="EG133" s="60"/>
      <c r="EH133" s="60"/>
      <c r="EI133" s="60"/>
      <c r="EJ133" s="60"/>
      <c r="EK133" s="60"/>
      <c r="EL133" s="60"/>
      <c r="EM133" s="60"/>
      <c r="EN133" s="60"/>
      <c r="EO133" s="60"/>
      <c r="EP133" s="60"/>
      <c r="EQ133" s="60"/>
      <c r="ER133" s="60"/>
      <c r="ES133" s="60"/>
      <c r="ET133" s="60"/>
      <c r="EU133" s="60"/>
      <c r="EV133" s="60"/>
      <c r="EW133" s="60"/>
      <c r="EX133" s="60"/>
      <c r="EY133" s="60"/>
      <c r="EZ133" s="60"/>
      <c r="FA133" s="60"/>
      <c r="FB133" s="60"/>
      <c r="FC133" s="60"/>
      <c r="FD133" s="60"/>
      <c r="FE133" s="60"/>
      <c r="FF133" s="60"/>
      <c r="FG133" s="60"/>
      <c r="FH133" s="60"/>
      <c r="FI133" s="60"/>
      <c r="FJ133" s="60"/>
      <c r="FK133" s="60"/>
      <c r="FL133" s="60"/>
      <c r="FM133" s="60"/>
      <c r="FN133" s="60"/>
      <c r="FO133" s="60"/>
      <c r="FP133" s="60"/>
      <c r="FQ133" s="60"/>
      <c r="FR133" s="60"/>
      <c r="FS133" s="60"/>
      <c r="FT133" s="60"/>
      <c r="FU133" s="60"/>
      <c r="FV133" s="60"/>
      <c r="FW133" s="60"/>
      <c r="FX133" s="60"/>
      <c r="FY133" s="60"/>
      <c r="FZ133" s="60"/>
      <c r="GA133" s="60"/>
      <c r="GB133" s="60"/>
      <c r="GC133" s="60"/>
      <c r="GD133" s="60"/>
      <c r="GE133" s="60"/>
      <c r="GF133" s="60"/>
      <c r="GG133" s="60"/>
      <c r="GH133" s="60"/>
      <c r="GI133" s="60"/>
      <c r="GJ133" s="60"/>
      <c r="GK133" s="60"/>
      <c r="GL133" s="60"/>
      <c r="GM133" s="60"/>
      <c r="GN133" s="60"/>
      <c r="GO133" s="60"/>
      <c r="GP133" s="60"/>
      <c r="GQ133" s="60"/>
      <c r="GR133" s="60"/>
      <c r="GS133" s="60"/>
      <c r="GT133" s="60"/>
      <c r="GU133" s="60"/>
      <c r="GV133" s="60"/>
      <c r="GW133" s="60"/>
      <c r="GX133" s="60"/>
      <c r="GY133" s="60"/>
      <c r="GZ133" s="60"/>
      <c r="HA133" s="60"/>
      <c r="HB133" s="60"/>
      <c r="HC133" s="60"/>
      <c r="HD133" s="60"/>
      <c r="HE133" s="60"/>
      <c r="HF133" s="60"/>
      <c r="HG133" s="60"/>
      <c r="HH133" s="60"/>
      <c r="HI133" s="60"/>
      <c r="HJ133" s="60"/>
      <c r="HK133" s="60"/>
      <c r="HL133" s="60"/>
      <c r="HM133" s="60"/>
      <c r="HN133" s="60"/>
      <c r="HO133" s="60"/>
      <c r="HP133" s="60"/>
      <c r="HQ133" s="60"/>
      <c r="HR133" s="60"/>
      <c r="HS133" s="60"/>
      <c r="HT133" s="60"/>
      <c r="HU133" s="60"/>
      <c r="HV133" s="60"/>
      <c r="HW133" s="60"/>
      <c r="HX133" s="60"/>
      <c r="HY133" s="60"/>
      <c r="HZ133" s="60"/>
      <c r="IA133" s="60"/>
      <c r="IB133" s="60"/>
      <c r="IC133" s="60"/>
      <c r="ID133" s="60"/>
      <c r="IE133" s="60"/>
      <c r="IF133" s="60"/>
      <c r="IG133" s="60"/>
      <c r="IH133" s="60"/>
      <c r="II133" s="60"/>
      <c r="IJ133" s="60"/>
      <c r="IK133" s="60"/>
      <c r="IL133" s="60"/>
      <c r="IM133" s="60"/>
      <c r="IN133" s="60"/>
      <c r="IO133" s="60"/>
      <c r="IP133" s="60"/>
      <c r="IQ133" s="60"/>
      <c r="IR133" s="60"/>
      <c r="IS133" s="60"/>
      <c r="IT133" s="60"/>
    </row>
    <row r="134" spans="1:254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  <c r="BB134" s="60"/>
      <c r="BC134" s="60"/>
      <c r="BD134" s="60"/>
      <c r="BE134" s="60"/>
      <c r="BF134" s="60"/>
      <c r="BG134" s="60"/>
      <c r="BH134" s="60"/>
      <c r="BI134" s="60"/>
      <c r="BJ134" s="60"/>
      <c r="BK134" s="60"/>
      <c r="BL134" s="60"/>
      <c r="BM134" s="60"/>
      <c r="BN134" s="60"/>
      <c r="BO134" s="60"/>
      <c r="BP134" s="60"/>
      <c r="BQ134" s="60"/>
      <c r="BR134" s="60"/>
      <c r="BS134" s="60"/>
      <c r="BT134" s="60"/>
      <c r="BU134" s="60"/>
      <c r="BV134" s="60"/>
      <c r="BW134" s="60"/>
      <c r="BX134" s="60"/>
      <c r="BY134" s="60"/>
      <c r="BZ134" s="60"/>
      <c r="CA134" s="60"/>
      <c r="CB134" s="60"/>
      <c r="CC134" s="60"/>
      <c r="CD134" s="60"/>
      <c r="CE134" s="60"/>
      <c r="CF134" s="60"/>
      <c r="CG134" s="60"/>
      <c r="CH134" s="60"/>
      <c r="CI134" s="60"/>
      <c r="CJ134" s="60"/>
      <c r="CK134" s="60"/>
      <c r="CL134" s="60"/>
      <c r="CM134" s="60"/>
      <c r="CN134" s="60"/>
      <c r="CO134" s="60"/>
      <c r="CP134" s="60"/>
      <c r="CQ134" s="60"/>
      <c r="CR134" s="60"/>
      <c r="CS134" s="60"/>
      <c r="CT134" s="60"/>
      <c r="CU134" s="60"/>
      <c r="CV134" s="60"/>
      <c r="CW134" s="60"/>
      <c r="CX134" s="60"/>
      <c r="CY134" s="60"/>
      <c r="CZ134" s="60"/>
      <c r="DA134" s="60"/>
      <c r="DB134" s="60"/>
      <c r="DC134" s="60"/>
      <c r="DD134" s="60"/>
      <c r="DE134" s="60"/>
      <c r="DF134" s="60"/>
      <c r="DG134" s="60"/>
      <c r="DH134" s="60"/>
      <c r="DI134" s="60"/>
      <c r="DJ134" s="60"/>
      <c r="DK134" s="60"/>
      <c r="DL134" s="60"/>
      <c r="DM134" s="60"/>
      <c r="DN134" s="60"/>
      <c r="DO134" s="60"/>
      <c r="DP134" s="60"/>
      <c r="DQ134" s="60"/>
      <c r="DR134" s="60"/>
      <c r="DS134" s="60"/>
      <c r="DT134" s="60"/>
      <c r="DU134" s="60"/>
      <c r="DV134" s="60"/>
      <c r="DW134" s="60"/>
      <c r="DX134" s="60"/>
      <c r="DY134" s="60"/>
      <c r="DZ134" s="60"/>
      <c r="EA134" s="60"/>
      <c r="EB134" s="60"/>
      <c r="EC134" s="60"/>
      <c r="ED134" s="60"/>
      <c r="EE134" s="60"/>
      <c r="EF134" s="60"/>
      <c r="EG134" s="60"/>
      <c r="EH134" s="60"/>
      <c r="EI134" s="60"/>
      <c r="EJ134" s="60"/>
      <c r="EK134" s="60"/>
      <c r="EL134" s="60"/>
      <c r="EM134" s="60"/>
      <c r="EN134" s="60"/>
      <c r="EO134" s="60"/>
      <c r="EP134" s="60"/>
      <c r="EQ134" s="60"/>
      <c r="ER134" s="60"/>
      <c r="ES134" s="60"/>
      <c r="ET134" s="60"/>
      <c r="EU134" s="60"/>
      <c r="EV134" s="60"/>
      <c r="EW134" s="60"/>
      <c r="EX134" s="60"/>
      <c r="EY134" s="60"/>
      <c r="EZ134" s="60"/>
      <c r="FA134" s="60"/>
      <c r="FB134" s="60"/>
      <c r="FC134" s="60"/>
      <c r="FD134" s="60"/>
      <c r="FE134" s="60"/>
      <c r="FF134" s="60"/>
      <c r="FG134" s="60"/>
      <c r="FH134" s="60"/>
      <c r="FI134" s="60"/>
      <c r="FJ134" s="60"/>
      <c r="FK134" s="60"/>
      <c r="FL134" s="60"/>
      <c r="FM134" s="60"/>
      <c r="FN134" s="60"/>
      <c r="FO134" s="60"/>
      <c r="FP134" s="60"/>
      <c r="FQ134" s="60"/>
      <c r="FR134" s="60"/>
      <c r="FS134" s="60"/>
      <c r="FT134" s="60"/>
      <c r="FU134" s="60"/>
      <c r="FV134" s="60"/>
      <c r="FW134" s="60"/>
      <c r="FX134" s="60"/>
      <c r="FY134" s="60"/>
      <c r="FZ134" s="60"/>
      <c r="GA134" s="60"/>
      <c r="GB134" s="60"/>
      <c r="GC134" s="60"/>
      <c r="GD134" s="60"/>
      <c r="GE134" s="60"/>
      <c r="GF134" s="60"/>
      <c r="GG134" s="60"/>
      <c r="GH134" s="60"/>
      <c r="GI134" s="60"/>
      <c r="GJ134" s="60"/>
      <c r="GK134" s="60"/>
      <c r="GL134" s="60"/>
      <c r="GM134" s="60"/>
      <c r="GN134" s="60"/>
      <c r="GO134" s="60"/>
      <c r="GP134" s="60"/>
      <c r="GQ134" s="60"/>
      <c r="GR134" s="60"/>
      <c r="GS134" s="60"/>
      <c r="GT134" s="60"/>
      <c r="GU134" s="60"/>
      <c r="GV134" s="60"/>
      <c r="GW134" s="60"/>
      <c r="GX134" s="60"/>
      <c r="GY134" s="60"/>
      <c r="GZ134" s="60"/>
      <c r="HA134" s="60"/>
      <c r="HB134" s="60"/>
      <c r="HC134" s="60"/>
      <c r="HD134" s="60"/>
      <c r="HE134" s="60"/>
      <c r="HF134" s="60"/>
      <c r="HG134" s="60"/>
      <c r="HH134" s="60"/>
      <c r="HI134" s="60"/>
      <c r="HJ134" s="60"/>
      <c r="HK134" s="60"/>
      <c r="HL134" s="60"/>
      <c r="HM134" s="60"/>
      <c r="HN134" s="60"/>
      <c r="HO134" s="60"/>
      <c r="HP134" s="60"/>
      <c r="HQ134" s="60"/>
      <c r="HR134" s="60"/>
      <c r="HS134" s="60"/>
      <c r="HT134" s="60"/>
      <c r="HU134" s="60"/>
      <c r="HV134" s="60"/>
      <c r="HW134" s="60"/>
      <c r="HX134" s="60"/>
      <c r="HY134" s="60"/>
      <c r="HZ134" s="60"/>
      <c r="IA134" s="60"/>
      <c r="IB134" s="60"/>
      <c r="IC134" s="60"/>
      <c r="ID134" s="60"/>
      <c r="IE134" s="60"/>
      <c r="IF134" s="60"/>
      <c r="IG134" s="60"/>
      <c r="IH134" s="60"/>
      <c r="II134" s="60"/>
      <c r="IJ134" s="60"/>
      <c r="IK134" s="60"/>
      <c r="IL134" s="60"/>
      <c r="IM134" s="60"/>
      <c r="IN134" s="60"/>
      <c r="IO134" s="60"/>
      <c r="IP134" s="60"/>
      <c r="IQ134" s="60"/>
      <c r="IR134" s="60"/>
      <c r="IS134" s="60"/>
      <c r="IT134" s="60"/>
    </row>
    <row r="135" spans="1:254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  <c r="BB135" s="60"/>
      <c r="BC135" s="60"/>
      <c r="BD135" s="60"/>
      <c r="BE135" s="60"/>
      <c r="BF135" s="60"/>
      <c r="BG135" s="60"/>
      <c r="BH135" s="60"/>
      <c r="BI135" s="60"/>
      <c r="BJ135" s="60"/>
      <c r="BK135" s="60"/>
      <c r="BL135" s="60"/>
      <c r="BM135" s="60"/>
      <c r="BN135" s="60"/>
      <c r="BO135" s="60"/>
      <c r="BP135" s="60"/>
      <c r="BQ135" s="60"/>
      <c r="BR135" s="60"/>
      <c r="BS135" s="60"/>
      <c r="BT135" s="60"/>
      <c r="BU135" s="60"/>
      <c r="BV135" s="60"/>
      <c r="BW135" s="60"/>
      <c r="BX135" s="60"/>
      <c r="BY135" s="60"/>
      <c r="BZ135" s="60"/>
      <c r="CA135" s="60"/>
      <c r="CB135" s="60"/>
      <c r="CC135" s="60"/>
      <c r="CD135" s="60"/>
      <c r="CE135" s="60"/>
      <c r="CF135" s="60"/>
      <c r="CG135" s="60"/>
      <c r="CH135" s="60"/>
      <c r="CI135" s="60"/>
      <c r="CJ135" s="60"/>
      <c r="CK135" s="60"/>
      <c r="CL135" s="60"/>
      <c r="CM135" s="60"/>
      <c r="CN135" s="60"/>
      <c r="CO135" s="60"/>
      <c r="CP135" s="60"/>
      <c r="CQ135" s="60"/>
      <c r="CR135" s="60"/>
      <c r="CS135" s="60"/>
      <c r="CT135" s="60"/>
      <c r="CU135" s="60"/>
      <c r="CV135" s="60"/>
      <c r="CW135" s="60"/>
      <c r="CX135" s="60"/>
      <c r="CY135" s="60"/>
      <c r="CZ135" s="60"/>
      <c r="DA135" s="60"/>
      <c r="DB135" s="60"/>
      <c r="DC135" s="60"/>
      <c r="DD135" s="60"/>
      <c r="DE135" s="60"/>
      <c r="DF135" s="60"/>
      <c r="DG135" s="60"/>
      <c r="DH135" s="60"/>
      <c r="DI135" s="60"/>
      <c r="DJ135" s="60"/>
      <c r="DK135" s="60"/>
      <c r="DL135" s="60"/>
      <c r="DM135" s="60"/>
      <c r="DN135" s="60"/>
      <c r="DO135" s="60"/>
      <c r="DP135" s="60"/>
      <c r="DQ135" s="60"/>
      <c r="DR135" s="60"/>
      <c r="DS135" s="60"/>
      <c r="DT135" s="60"/>
      <c r="DU135" s="60"/>
      <c r="DV135" s="60"/>
      <c r="DW135" s="60"/>
      <c r="DX135" s="60"/>
      <c r="DY135" s="60"/>
      <c r="DZ135" s="60"/>
      <c r="EA135" s="60"/>
      <c r="EB135" s="60"/>
      <c r="EC135" s="60"/>
      <c r="ED135" s="60"/>
      <c r="EE135" s="60"/>
      <c r="EF135" s="60"/>
      <c r="EG135" s="60"/>
      <c r="EH135" s="60"/>
      <c r="EI135" s="60"/>
      <c r="EJ135" s="60"/>
      <c r="EK135" s="60"/>
      <c r="EL135" s="60"/>
      <c r="EM135" s="60"/>
      <c r="EN135" s="60"/>
      <c r="EO135" s="60"/>
      <c r="EP135" s="60"/>
      <c r="EQ135" s="60"/>
      <c r="ER135" s="60"/>
      <c r="ES135" s="60"/>
      <c r="ET135" s="60"/>
      <c r="EU135" s="60"/>
      <c r="EV135" s="60"/>
      <c r="EW135" s="60"/>
      <c r="EX135" s="60"/>
      <c r="EY135" s="60"/>
      <c r="EZ135" s="60"/>
      <c r="FA135" s="60"/>
      <c r="FB135" s="60"/>
      <c r="FC135" s="60"/>
      <c r="FD135" s="60"/>
      <c r="FE135" s="60"/>
      <c r="FF135" s="60"/>
      <c r="FG135" s="60"/>
      <c r="FH135" s="60"/>
      <c r="FI135" s="60"/>
      <c r="FJ135" s="60"/>
      <c r="FK135" s="60"/>
      <c r="FL135" s="60"/>
      <c r="FM135" s="60"/>
      <c r="FN135" s="60"/>
      <c r="FO135" s="60"/>
      <c r="FP135" s="60"/>
      <c r="FQ135" s="60"/>
      <c r="FR135" s="60"/>
      <c r="FS135" s="60"/>
      <c r="FT135" s="60"/>
      <c r="FU135" s="60"/>
      <c r="FV135" s="60"/>
      <c r="FW135" s="60"/>
      <c r="FX135" s="60"/>
      <c r="FY135" s="60"/>
      <c r="FZ135" s="60"/>
      <c r="GA135" s="60"/>
      <c r="GB135" s="60"/>
      <c r="GC135" s="60"/>
      <c r="GD135" s="60"/>
      <c r="GE135" s="60"/>
      <c r="GF135" s="60"/>
      <c r="GG135" s="60"/>
      <c r="GH135" s="60"/>
      <c r="GI135" s="60"/>
      <c r="GJ135" s="60"/>
      <c r="GK135" s="60"/>
      <c r="GL135" s="60"/>
      <c r="GM135" s="60"/>
      <c r="GN135" s="60"/>
      <c r="GO135" s="60"/>
      <c r="GP135" s="60"/>
      <c r="GQ135" s="60"/>
      <c r="GR135" s="60"/>
      <c r="GS135" s="60"/>
      <c r="GT135" s="60"/>
      <c r="GU135" s="60"/>
      <c r="GV135" s="60"/>
      <c r="GW135" s="60"/>
      <c r="GX135" s="60"/>
      <c r="GY135" s="60"/>
      <c r="GZ135" s="60"/>
      <c r="HA135" s="60"/>
      <c r="HB135" s="60"/>
      <c r="HC135" s="60"/>
      <c r="HD135" s="60"/>
      <c r="HE135" s="60"/>
      <c r="HF135" s="60"/>
      <c r="HG135" s="60"/>
      <c r="HH135" s="60"/>
      <c r="HI135" s="60"/>
      <c r="HJ135" s="60"/>
      <c r="HK135" s="60"/>
      <c r="HL135" s="60"/>
      <c r="HM135" s="60"/>
      <c r="HN135" s="60"/>
      <c r="HO135" s="60"/>
      <c r="HP135" s="60"/>
      <c r="HQ135" s="60"/>
      <c r="HR135" s="60"/>
      <c r="HS135" s="60"/>
      <c r="HT135" s="60"/>
      <c r="HU135" s="60"/>
      <c r="HV135" s="60"/>
      <c r="HW135" s="60"/>
      <c r="HX135" s="60"/>
      <c r="HY135" s="60"/>
      <c r="HZ135" s="60"/>
      <c r="IA135" s="60"/>
      <c r="IB135" s="60"/>
      <c r="IC135" s="60"/>
      <c r="ID135" s="60"/>
      <c r="IE135" s="60"/>
      <c r="IF135" s="60"/>
      <c r="IG135" s="60"/>
      <c r="IH135" s="60"/>
      <c r="II135" s="60"/>
      <c r="IJ135" s="60"/>
      <c r="IK135" s="60"/>
      <c r="IL135" s="60"/>
      <c r="IM135" s="60"/>
      <c r="IN135" s="60"/>
      <c r="IO135" s="60"/>
      <c r="IP135" s="60"/>
      <c r="IQ135" s="60"/>
      <c r="IR135" s="60"/>
      <c r="IS135" s="60"/>
      <c r="IT135" s="60"/>
    </row>
    <row r="136" spans="1:254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  <c r="BB136" s="60"/>
      <c r="BC136" s="60"/>
      <c r="BD136" s="60"/>
      <c r="BE136" s="60"/>
      <c r="BF136" s="60"/>
      <c r="BG136" s="60"/>
      <c r="BH136" s="60"/>
      <c r="BI136" s="60"/>
      <c r="BJ136" s="60"/>
      <c r="BK136" s="60"/>
      <c r="BL136" s="60"/>
      <c r="BM136" s="60"/>
      <c r="BN136" s="60"/>
      <c r="BO136" s="60"/>
      <c r="BP136" s="60"/>
      <c r="BQ136" s="60"/>
      <c r="BR136" s="60"/>
      <c r="BS136" s="60"/>
      <c r="BT136" s="60"/>
      <c r="BU136" s="60"/>
      <c r="BV136" s="60"/>
      <c r="BW136" s="60"/>
      <c r="BX136" s="60"/>
      <c r="BY136" s="60"/>
      <c r="BZ136" s="60"/>
      <c r="CA136" s="60"/>
      <c r="CB136" s="60"/>
      <c r="CC136" s="60"/>
      <c r="CD136" s="60"/>
      <c r="CE136" s="60"/>
      <c r="CF136" s="60"/>
      <c r="CG136" s="60"/>
      <c r="CH136" s="60"/>
      <c r="CI136" s="60"/>
      <c r="CJ136" s="60"/>
      <c r="CK136" s="60"/>
      <c r="CL136" s="60"/>
      <c r="CM136" s="60"/>
      <c r="CN136" s="60"/>
      <c r="CO136" s="60"/>
      <c r="CP136" s="60"/>
      <c r="CQ136" s="60"/>
      <c r="CR136" s="60"/>
      <c r="CS136" s="60"/>
      <c r="CT136" s="60"/>
      <c r="CU136" s="60"/>
      <c r="CV136" s="60"/>
      <c r="CW136" s="60"/>
      <c r="CX136" s="60"/>
      <c r="CY136" s="60"/>
      <c r="CZ136" s="60"/>
      <c r="DA136" s="60"/>
      <c r="DB136" s="60"/>
      <c r="DC136" s="60"/>
      <c r="DD136" s="60"/>
      <c r="DE136" s="60"/>
      <c r="DF136" s="60"/>
      <c r="DG136" s="60"/>
      <c r="DH136" s="60"/>
      <c r="DI136" s="60"/>
      <c r="DJ136" s="60"/>
      <c r="DK136" s="60"/>
      <c r="DL136" s="60"/>
      <c r="DM136" s="60"/>
      <c r="DN136" s="60"/>
      <c r="DO136" s="60"/>
      <c r="DP136" s="60"/>
      <c r="DQ136" s="60"/>
      <c r="DR136" s="60"/>
      <c r="DS136" s="60"/>
      <c r="DT136" s="60"/>
      <c r="DU136" s="60"/>
      <c r="DV136" s="60"/>
      <c r="DW136" s="60"/>
      <c r="DX136" s="60"/>
      <c r="DY136" s="60"/>
      <c r="DZ136" s="60"/>
      <c r="EA136" s="60"/>
      <c r="EB136" s="60"/>
      <c r="EC136" s="60"/>
      <c r="ED136" s="60"/>
      <c r="EE136" s="60"/>
      <c r="EF136" s="60"/>
      <c r="EG136" s="60"/>
      <c r="EH136" s="60"/>
      <c r="EI136" s="60"/>
      <c r="EJ136" s="60"/>
      <c r="EK136" s="60"/>
      <c r="EL136" s="60"/>
      <c r="EM136" s="60"/>
      <c r="EN136" s="60"/>
      <c r="EO136" s="60"/>
      <c r="EP136" s="60"/>
      <c r="EQ136" s="60"/>
      <c r="ER136" s="60"/>
      <c r="ES136" s="60"/>
      <c r="ET136" s="60"/>
      <c r="EU136" s="60"/>
      <c r="EV136" s="60"/>
      <c r="EW136" s="60"/>
      <c r="EX136" s="60"/>
      <c r="EY136" s="60"/>
      <c r="EZ136" s="60"/>
      <c r="FA136" s="60"/>
      <c r="FB136" s="60"/>
      <c r="FC136" s="60"/>
      <c r="FD136" s="60"/>
      <c r="FE136" s="60"/>
      <c r="FF136" s="60"/>
      <c r="FG136" s="60"/>
      <c r="FH136" s="60"/>
      <c r="FI136" s="60"/>
      <c r="FJ136" s="60"/>
      <c r="FK136" s="60"/>
      <c r="FL136" s="60"/>
      <c r="FM136" s="60"/>
      <c r="FN136" s="60"/>
      <c r="FO136" s="60"/>
      <c r="FP136" s="60"/>
      <c r="FQ136" s="60"/>
      <c r="FR136" s="60"/>
      <c r="FS136" s="60"/>
      <c r="FT136" s="60"/>
      <c r="FU136" s="60"/>
      <c r="FV136" s="60"/>
      <c r="FW136" s="60"/>
      <c r="FX136" s="60"/>
      <c r="FY136" s="60"/>
      <c r="FZ136" s="60"/>
      <c r="GA136" s="60"/>
      <c r="GB136" s="60"/>
      <c r="GC136" s="60"/>
      <c r="GD136" s="60"/>
      <c r="GE136" s="60"/>
      <c r="GF136" s="60"/>
      <c r="GG136" s="60"/>
      <c r="GH136" s="60"/>
      <c r="GI136" s="60"/>
      <c r="GJ136" s="60"/>
      <c r="GK136" s="60"/>
      <c r="GL136" s="60"/>
      <c r="GM136" s="60"/>
      <c r="GN136" s="60"/>
      <c r="GO136" s="60"/>
      <c r="GP136" s="60"/>
      <c r="GQ136" s="60"/>
      <c r="GR136" s="60"/>
      <c r="GS136" s="60"/>
      <c r="GT136" s="60"/>
      <c r="GU136" s="60"/>
      <c r="GV136" s="60"/>
      <c r="GW136" s="60"/>
      <c r="GX136" s="60"/>
      <c r="GY136" s="60"/>
      <c r="GZ136" s="60"/>
      <c r="HA136" s="60"/>
      <c r="HB136" s="60"/>
      <c r="HC136" s="60"/>
      <c r="HD136" s="60"/>
      <c r="HE136" s="60"/>
      <c r="HF136" s="60"/>
      <c r="HG136" s="60"/>
      <c r="HH136" s="60"/>
      <c r="HI136" s="60"/>
      <c r="HJ136" s="60"/>
      <c r="HK136" s="60"/>
      <c r="HL136" s="60"/>
      <c r="HM136" s="60"/>
      <c r="HN136" s="60"/>
      <c r="HO136" s="60"/>
      <c r="HP136" s="60"/>
      <c r="HQ136" s="60"/>
      <c r="HR136" s="60"/>
      <c r="HS136" s="60"/>
      <c r="HT136" s="60"/>
      <c r="HU136" s="60"/>
      <c r="HV136" s="60"/>
      <c r="HW136" s="60"/>
      <c r="HX136" s="60"/>
      <c r="HY136" s="60"/>
      <c r="HZ136" s="60"/>
      <c r="IA136" s="60"/>
      <c r="IB136" s="60"/>
      <c r="IC136" s="60"/>
      <c r="ID136" s="60"/>
      <c r="IE136" s="60"/>
      <c r="IF136" s="60"/>
      <c r="IG136" s="60"/>
      <c r="IH136" s="60"/>
      <c r="II136" s="60"/>
      <c r="IJ136" s="60"/>
      <c r="IK136" s="60"/>
      <c r="IL136" s="60"/>
      <c r="IM136" s="60"/>
      <c r="IN136" s="60"/>
      <c r="IO136" s="60"/>
      <c r="IP136" s="60"/>
      <c r="IQ136" s="60"/>
      <c r="IR136" s="60"/>
      <c r="IS136" s="60"/>
      <c r="IT136" s="60"/>
    </row>
    <row r="137" spans="1:254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  <c r="BB137" s="60"/>
      <c r="BC137" s="60"/>
      <c r="BD137" s="60"/>
      <c r="BE137" s="60"/>
      <c r="BF137" s="60"/>
      <c r="BG137" s="60"/>
      <c r="BH137" s="60"/>
      <c r="BI137" s="60"/>
      <c r="BJ137" s="60"/>
      <c r="BK137" s="60"/>
      <c r="BL137" s="60"/>
      <c r="BM137" s="60"/>
      <c r="BN137" s="60"/>
      <c r="BO137" s="60"/>
      <c r="BP137" s="60"/>
      <c r="BQ137" s="60"/>
      <c r="BR137" s="60"/>
      <c r="BS137" s="60"/>
      <c r="BT137" s="60"/>
      <c r="BU137" s="60"/>
      <c r="BV137" s="60"/>
      <c r="BW137" s="60"/>
      <c r="BX137" s="60"/>
      <c r="BY137" s="60"/>
      <c r="BZ137" s="60"/>
      <c r="CA137" s="60"/>
      <c r="CB137" s="60"/>
      <c r="CC137" s="60"/>
      <c r="CD137" s="60"/>
      <c r="CE137" s="60"/>
      <c r="CF137" s="60"/>
      <c r="CG137" s="60"/>
      <c r="CH137" s="60"/>
      <c r="CI137" s="60"/>
      <c r="CJ137" s="60"/>
      <c r="CK137" s="60"/>
      <c r="CL137" s="60"/>
      <c r="CM137" s="60"/>
      <c r="CN137" s="60"/>
      <c r="CO137" s="60"/>
      <c r="CP137" s="60"/>
      <c r="CQ137" s="60"/>
      <c r="CR137" s="60"/>
      <c r="CS137" s="60"/>
      <c r="CT137" s="60"/>
      <c r="CU137" s="60"/>
      <c r="CV137" s="60"/>
      <c r="CW137" s="60"/>
      <c r="CX137" s="60"/>
      <c r="CY137" s="60"/>
      <c r="CZ137" s="60"/>
      <c r="DA137" s="60"/>
      <c r="DB137" s="60"/>
      <c r="DC137" s="60"/>
      <c r="DD137" s="60"/>
      <c r="DE137" s="60"/>
      <c r="DF137" s="60"/>
      <c r="DG137" s="60"/>
      <c r="DH137" s="60"/>
      <c r="DI137" s="60"/>
      <c r="DJ137" s="60"/>
      <c r="DK137" s="60"/>
      <c r="DL137" s="60"/>
      <c r="DM137" s="60"/>
      <c r="DN137" s="60"/>
      <c r="DO137" s="60"/>
      <c r="DP137" s="60"/>
      <c r="DQ137" s="60"/>
      <c r="DR137" s="60"/>
      <c r="DS137" s="60"/>
      <c r="DT137" s="60"/>
      <c r="DU137" s="60"/>
      <c r="DV137" s="60"/>
      <c r="DW137" s="60"/>
      <c r="DX137" s="60"/>
      <c r="DY137" s="60"/>
      <c r="DZ137" s="60"/>
      <c r="EA137" s="60"/>
      <c r="EB137" s="60"/>
      <c r="EC137" s="60"/>
      <c r="ED137" s="60"/>
      <c r="EE137" s="60"/>
      <c r="EF137" s="60"/>
      <c r="EG137" s="60"/>
      <c r="EH137" s="60"/>
      <c r="EI137" s="60"/>
      <c r="EJ137" s="60"/>
      <c r="EK137" s="60"/>
      <c r="EL137" s="60"/>
      <c r="EM137" s="60"/>
      <c r="EN137" s="60"/>
      <c r="EO137" s="60"/>
      <c r="EP137" s="60"/>
      <c r="EQ137" s="60"/>
      <c r="ER137" s="60"/>
      <c r="ES137" s="60"/>
      <c r="ET137" s="60"/>
      <c r="EU137" s="60"/>
      <c r="EV137" s="60"/>
      <c r="EW137" s="60"/>
      <c r="EX137" s="60"/>
      <c r="EY137" s="60"/>
      <c r="EZ137" s="60"/>
      <c r="FA137" s="60"/>
      <c r="FB137" s="60"/>
      <c r="FC137" s="60"/>
      <c r="FD137" s="60"/>
      <c r="FE137" s="60"/>
      <c r="FF137" s="60"/>
      <c r="FG137" s="60"/>
      <c r="FH137" s="60"/>
      <c r="FI137" s="60"/>
      <c r="FJ137" s="60"/>
      <c r="FK137" s="60"/>
      <c r="FL137" s="60"/>
      <c r="FM137" s="60"/>
      <c r="FN137" s="60"/>
      <c r="FO137" s="60"/>
      <c r="FP137" s="60"/>
      <c r="FQ137" s="60"/>
      <c r="FR137" s="60"/>
      <c r="FS137" s="60"/>
      <c r="FT137" s="60"/>
      <c r="FU137" s="60"/>
      <c r="FV137" s="60"/>
      <c r="FW137" s="60"/>
      <c r="FX137" s="60"/>
      <c r="FY137" s="60"/>
      <c r="FZ137" s="60"/>
      <c r="GA137" s="60"/>
      <c r="GB137" s="60"/>
      <c r="GC137" s="60"/>
      <c r="GD137" s="60"/>
      <c r="GE137" s="60"/>
      <c r="GF137" s="60"/>
      <c r="GG137" s="60"/>
      <c r="GH137" s="60"/>
      <c r="GI137" s="60"/>
      <c r="GJ137" s="60"/>
      <c r="GK137" s="60"/>
      <c r="GL137" s="60"/>
      <c r="GM137" s="60"/>
      <c r="GN137" s="60"/>
      <c r="GO137" s="60"/>
      <c r="GP137" s="60"/>
      <c r="GQ137" s="60"/>
      <c r="GR137" s="60"/>
      <c r="GS137" s="60"/>
      <c r="GT137" s="60"/>
      <c r="GU137" s="60"/>
      <c r="GV137" s="60"/>
      <c r="GW137" s="60"/>
      <c r="GX137" s="60"/>
      <c r="GY137" s="60"/>
      <c r="GZ137" s="60"/>
      <c r="HA137" s="60"/>
      <c r="HB137" s="60"/>
      <c r="HC137" s="60"/>
      <c r="HD137" s="60"/>
      <c r="HE137" s="60"/>
      <c r="HF137" s="60"/>
      <c r="HG137" s="60"/>
      <c r="HH137" s="60"/>
      <c r="HI137" s="60"/>
      <c r="HJ137" s="60"/>
      <c r="HK137" s="60"/>
      <c r="HL137" s="60"/>
      <c r="HM137" s="60"/>
      <c r="HN137" s="60"/>
      <c r="HO137" s="60"/>
      <c r="HP137" s="60"/>
      <c r="HQ137" s="60"/>
      <c r="HR137" s="60"/>
      <c r="HS137" s="60"/>
      <c r="HT137" s="60"/>
      <c r="HU137" s="60"/>
      <c r="HV137" s="60"/>
      <c r="HW137" s="60"/>
      <c r="HX137" s="60"/>
      <c r="HY137" s="60"/>
      <c r="HZ137" s="60"/>
      <c r="IA137" s="60"/>
      <c r="IB137" s="60"/>
      <c r="IC137" s="60"/>
      <c r="ID137" s="60"/>
      <c r="IE137" s="60"/>
      <c r="IF137" s="60"/>
      <c r="IG137" s="60"/>
      <c r="IH137" s="60"/>
      <c r="II137" s="60"/>
      <c r="IJ137" s="60"/>
      <c r="IK137" s="60"/>
      <c r="IL137" s="60"/>
      <c r="IM137" s="60"/>
      <c r="IN137" s="60"/>
      <c r="IO137" s="60"/>
      <c r="IP137" s="60"/>
      <c r="IQ137" s="60"/>
      <c r="IR137" s="60"/>
      <c r="IS137" s="60"/>
      <c r="IT137" s="60"/>
    </row>
    <row r="138" spans="1:254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  <c r="AQ138" s="60"/>
      <c r="AR138" s="60"/>
      <c r="AS138" s="60"/>
      <c r="AT138" s="60"/>
      <c r="AU138" s="60"/>
      <c r="AV138" s="60"/>
      <c r="AW138" s="60"/>
      <c r="AX138" s="60"/>
      <c r="AY138" s="60"/>
      <c r="AZ138" s="60"/>
      <c r="BA138" s="60"/>
      <c r="BB138" s="60"/>
      <c r="BC138" s="60"/>
      <c r="BD138" s="60"/>
      <c r="BE138" s="60"/>
      <c r="BF138" s="60"/>
      <c r="BG138" s="60"/>
      <c r="BH138" s="60"/>
      <c r="BI138" s="60"/>
      <c r="BJ138" s="60"/>
      <c r="BK138" s="60"/>
      <c r="BL138" s="60"/>
      <c r="BM138" s="60"/>
      <c r="BN138" s="60"/>
      <c r="BO138" s="60"/>
      <c r="BP138" s="60"/>
      <c r="BQ138" s="60"/>
      <c r="BR138" s="60"/>
      <c r="BS138" s="60"/>
      <c r="BT138" s="60"/>
      <c r="BU138" s="60"/>
      <c r="BV138" s="60"/>
      <c r="BW138" s="60"/>
      <c r="BX138" s="60"/>
      <c r="BY138" s="60"/>
      <c r="BZ138" s="60"/>
      <c r="CA138" s="60"/>
      <c r="CB138" s="60"/>
      <c r="CC138" s="60"/>
      <c r="CD138" s="60"/>
      <c r="CE138" s="60"/>
      <c r="CF138" s="60"/>
      <c r="CG138" s="60"/>
      <c r="CH138" s="60"/>
      <c r="CI138" s="60"/>
      <c r="CJ138" s="60"/>
      <c r="CK138" s="60"/>
      <c r="CL138" s="60"/>
      <c r="CM138" s="60"/>
      <c r="CN138" s="60"/>
      <c r="CO138" s="60"/>
      <c r="CP138" s="60"/>
      <c r="CQ138" s="60"/>
      <c r="CR138" s="60"/>
      <c r="CS138" s="60"/>
      <c r="CT138" s="60"/>
      <c r="CU138" s="60"/>
      <c r="CV138" s="60"/>
      <c r="CW138" s="60"/>
      <c r="CX138" s="60"/>
      <c r="CY138" s="60"/>
      <c r="CZ138" s="60"/>
      <c r="DA138" s="60"/>
      <c r="DB138" s="60"/>
      <c r="DC138" s="60"/>
      <c r="DD138" s="60"/>
      <c r="DE138" s="60"/>
      <c r="DF138" s="60"/>
      <c r="DG138" s="60"/>
      <c r="DH138" s="60"/>
      <c r="DI138" s="60"/>
      <c r="DJ138" s="60"/>
      <c r="DK138" s="60"/>
      <c r="DL138" s="60"/>
      <c r="DM138" s="60"/>
      <c r="DN138" s="60"/>
      <c r="DO138" s="60"/>
      <c r="DP138" s="60"/>
      <c r="DQ138" s="60"/>
      <c r="DR138" s="60"/>
      <c r="DS138" s="60"/>
      <c r="DT138" s="60"/>
      <c r="DU138" s="60"/>
      <c r="DV138" s="60"/>
      <c r="DW138" s="60"/>
      <c r="DX138" s="60"/>
      <c r="DY138" s="60"/>
      <c r="DZ138" s="60"/>
      <c r="EA138" s="60"/>
      <c r="EB138" s="60"/>
      <c r="EC138" s="60"/>
      <c r="ED138" s="60"/>
      <c r="EE138" s="60"/>
      <c r="EF138" s="60"/>
      <c r="EG138" s="60"/>
      <c r="EH138" s="60"/>
      <c r="EI138" s="60"/>
      <c r="EJ138" s="60"/>
      <c r="EK138" s="60"/>
      <c r="EL138" s="60"/>
      <c r="EM138" s="60"/>
      <c r="EN138" s="60"/>
      <c r="EO138" s="60"/>
      <c r="EP138" s="60"/>
      <c r="EQ138" s="60"/>
      <c r="ER138" s="60"/>
      <c r="ES138" s="60"/>
      <c r="ET138" s="60"/>
      <c r="EU138" s="60"/>
      <c r="EV138" s="60"/>
      <c r="EW138" s="60"/>
      <c r="EX138" s="60"/>
      <c r="EY138" s="60"/>
      <c r="EZ138" s="60"/>
      <c r="FA138" s="60"/>
      <c r="FB138" s="60"/>
      <c r="FC138" s="60"/>
      <c r="FD138" s="60"/>
      <c r="FE138" s="60"/>
      <c r="FF138" s="60"/>
      <c r="FG138" s="60"/>
      <c r="FH138" s="60"/>
      <c r="FI138" s="60"/>
      <c r="FJ138" s="60"/>
      <c r="FK138" s="60"/>
      <c r="FL138" s="60"/>
      <c r="FM138" s="60"/>
      <c r="FN138" s="60"/>
      <c r="FO138" s="60"/>
      <c r="FP138" s="60"/>
      <c r="FQ138" s="60"/>
      <c r="FR138" s="60"/>
      <c r="FS138" s="60"/>
      <c r="FT138" s="60"/>
      <c r="FU138" s="60"/>
      <c r="FV138" s="60"/>
      <c r="FW138" s="60"/>
      <c r="FX138" s="60"/>
      <c r="FY138" s="60"/>
      <c r="FZ138" s="60"/>
      <c r="GA138" s="60"/>
      <c r="GB138" s="60"/>
      <c r="GC138" s="60"/>
      <c r="GD138" s="60"/>
      <c r="GE138" s="60"/>
      <c r="GF138" s="60"/>
      <c r="GG138" s="60"/>
      <c r="GH138" s="60"/>
      <c r="GI138" s="60"/>
      <c r="GJ138" s="60"/>
      <c r="GK138" s="60"/>
      <c r="GL138" s="60"/>
      <c r="GM138" s="60"/>
      <c r="GN138" s="60"/>
      <c r="GO138" s="60"/>
      <c r="GP138" s="60"/>
      <c r="GQ138" s="60"/>
      <c r="GR138" s="60"/>
      <c r="GS138" s="60"/>
      <c r="GT138" s="60"/>
      <c r="GU138" s="60"/>
      <c r="GV138" s="60"/>
      <c r="GW138" s="60"/>
      <c r="GX138" s="60"/>
      <c r="GY138" s="60"/>
      <c r="GZ138" s="60"/>
      <c r="HA138" s="60"/>
      <c r="HB138" s="60"/>
      <c r="HC138" s="60"/>
      <c r="HD138" s="60"/>
      <c r="HE138" s="60"/>
      <c r="HF138" s="60"/>
      <c r="HG138" s="60"/>
      <c r="HH138" s="60"/>
      <c r="HI138" s="60"/>
      <c r="HJ138" s="60"/>
      <c r="HK138" s="60"/>
      <c r="HL138" s="60"/>
      <c r="HM138" s="60"/>
      <c r="HN138" s="60"/>
      <c r="HO138" s="60"/>
      <c r="HP138" s="60"/>
      <c r="HQ138" s="60"/>
      <c r="HR138" s="60"/>
      <c r="HS138" s="60"/>
      <c r="HT138" s="60"/>
      <c r="HU138" s="60"/>
      <c r="HV138" s="60"/>
      <c r="HW138" s="60"/>
      <c r="HX138" s="60"/>
      <c r="HY138" s="60"/>
      <c r="HZ138" s="60"/>
      <c r="IA138" s="60"/>
      <c r="IB138" s="60"/>
      <c r="IC138" s="60"/>
      <c r="ID138" s="60"/>
      <c r="IE138" s="60"/>
      <c r="IF138" s="60"/>
      <c r="IG138" s="60"/>
      <c r="IH138" s="60"/>
      <c r="II138" s="60"/>
      <c r="IJ138" s="60"/>
      <c r="IK138" s="60"/>
      <c r="IL138" s="60"/>
      <c r="IM138" s="60"/>
      <c r="IN138" s="60"/>
      <c r="IO138" s="60"/>
      <c r="IP138" s="60"/>
      <c r="IQ138" s="60"/>
      <c r="IR138" s="60"/>
      <c r="IS138" s="60"/>
      <c r="IT138" s="60"/>
    </row>
    <row r="139" spans="1:254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  <c r="AQ139" s="60"/>
      <c r="AR139" s="60"/>
      <c r="AS139" s="60"/>
      <c r="AT139" s="60"/>
      <c r="AU139" s="60"/>
      <c r="AV139" s="60"/>
      <c r="AW139" s="60"/>
      <c r="AX139" s="60"/>
      <c r="AY139" s="60"/>
      <c r="AZ139" s="60"/>
      <c r="BA139" s="60"/>
      <c r="BB139" s="60"/>
      <c r="BC139" s="60"/>
      <c r="BD139" s="60"/>
      <c r="BE139" s="60"/>
      <c r="BF139" s="60"/>
      <c r="BG139" s="60"/>
      <c r="BH139" s="60"/>
      <c r="BI139" s="60"/>
      <c r="BJ139" s="60"/>
      <c r="BK139" s="60"/>
      <c r="BL139" s="60"/>
      <c r="BM139" s="60"/>
      <c r="BN139" s="60"/>
      <c r="BO139" s="60"/>
      <c r="BP139" s="60"/>
      <c r="BQ139" s="60"/>
      <c r="BR139" s="60"/>
      <c r="BS139" s="60"/>
      <c r="BT139" s="60"/>
      <c r="BU139" s="60"/>
      <c r="BV139" s="60"/>
      <c r="BW139" s="60"/>
      <c r="BX139" s="60"/>
      <c r="BY139" s="60"/>
      <c r="BZ139" s="60"/>
      <c r="CA139" s="60"/>
      <c r="CB139" s="60"/>
      <c r="CC139" s="60"/>
      <c r="CD139" s="60"/>
      <c r="CE139" s="60"/>
      <c r="CF139" s="60"/>
      <c r="CG139" s="60"/>
      <c r="CH139" s="60"/>
      <c r="CI139" s="60"/>
      <c r="CJ139" s="60"/>
      <c r="CK139" s="60"/>
      <c r="CL139" s="60"/>
      <c r="CM139" s="60"/>
      <c r="CN139" s="60"/>
      <c r="CO139" s="60"/>
      <c r="CP139" s="60"/>
      <c r="CQ139" s="60"/>
      <c r="CR139" s="60"/>
      <c r="CS139" s="60"/>
      <c r="CT139" s="60"/>
      <c r="CU139" s="60"/>
      <c r="CV139" s="60"/>
      <c r="CW139" s="60"/>
      <c r="CX139" s="60"/>
      <c r="CY139" s="60"/>
      <c r="CZ139" s="60"/>
      <c r="DA139" s="60"/>
      <c r="DB139" s="60"/>
      <c r="DC139" s="60"/>
      <c r="DD139" s="60"/>
      <c r="DE139" s="60"/>
      <c r="DF139" s="60"/>
      <c r="DG139" s="60"/>
      <c r="DH139" s="60"/>
      <c r="DI139" s="60"/>
      <c r="DJ139" s="60"/>
      <c r="DK139" s="60"/>
      <c r="DL139" s="60"/>
      <c r="DM139" s="60"/>
      <c r="DN139" s="60"/>
      <c r="DO139" s="60"/>
      <c r="DP139" s="60"/>
      <c r="DQ139" s="60"/>
      <c r="DR139" s="60"/>
      <c r="DS139" s="60"/>
      <c r="DT139" s="60"/>
      <c r="DU139" s="60"/>
      <c r="DV139" s="60"/>
      <c r="DW139" s="60"/>
      <c r="DX139" s="60"/>
      <c r="DY139" s="60"/>
      <c r="DZ139" s="60"/>
      <c r="EA139" s="60"/>
      <c r="EB139" s="60"/>
      <c r="EC139" s="60"/>
      <c r="ED139" s="60"/>
      <c r="EE139" s="60"/>
      <c r="EF139" s="60"/>
      <c r="EG139" s="60"/>
      <c r="EH139" s="60"/>
      <c r="EI139" s="60"/>
      <c r="EJ139" s="60"/>
      <c r="EK139" s="60"/>
      <c r="EL139" s="60"/>
      <c r="EM139" s="60"/>
      <c r="EN139" s="60"/>
      <c r="EO139" s="60"/>
      <c r="EP139" s="60"/>
      <c r="EQ139" s="60"/>
      <c r="ER139" s="60"/>
      <c r="ES139" s="60"/>
      <c r="ET139" s="60"/>
      <c r="EU139" s="60"/>
      <c r="EV139" s="60"/>
      <c r="EW139" s="60"/>
      <c r="EX139" s="60"/>
      <c r="EY139" s="60"/>
      <c r="EZ139" s="60"/>
      <c r="FA139" s="60"/>
      <c r="FB139" s="60"/>
      <c r="FC139" s="60"/>
      <c r="FD139" s="60"/>
      <c r="FE139" s="60"/>
      <c r="FF139" s="60"/>
      <c r="FG139" s="60"/>
      <c r="FH139" s="60"/>
      <c r="FI139" s="60"/>
      <c r="FJ139" s="60"/>
      <c r="FK139" s="60"/>
      <c r="FL139" s="60"/>
      <c r="FM139" s="60"/>
      <c r="FN139" s="60"/>
      <c r="FO139" s="60"/>
      <c r="FP139" s="60"/>
      <c r="FQ139" s="60"/>
      <c r="FR139" s="60"/>
      <c r="FS139" s="60"/>
      <c r="FT139" s="60"/>
      <c r="FU139" s="60"/>
      <c r="FV139" s="60"/>
      <c r="FW139" s="60"/>
      <c r="FX139" s="60"/>
      <c r="FY139" s="60"/>
      <c r="FZ139" s="60"/>
      <c r="GA139" s="60"/>
      <c r="GB139" s="60"/>
      <c r="GC139" s="60"/>
      <c r="GD139" s="60"/>
      <c r="GE139" s="60"/>
      <c r="GF139" s="60"/>
      <c r="GG139" s="60"/>
      <c r="GH139" s="60"/>
      <c r="GI139" s="60"/>
      <c r="GJ139" s="60"/>
      <c r="GK139" s="60"/>
      <c r="GL139" s="60"/>
      <c r="GM139" s="60"/>
      <c r="GN139" s="60"/>
      <c r="GO139" s="60"/>
      <c r="GP139" s="60"/>
      <c r="GQ139" s="60"/>
      <c r="GR139" s="60"/>
      <c r="GS139" s="60"/>
      <c r="GT139" s="60"/>
      <c r="GU139" s="60"/>
      <c r="GV139" s="60"/>
      <c r="GW139" s="60"/>
      <c r="GX139" s="60"/>
      <c r="GY139" s="60"/>
      <c r="GZ139" s="60"/>
      <c r="HA139" s="60"/>
      <c r="HB139" s="60"/>
      <c r="HC139" s="60"/>
      <c r="HD139" s="60"/>
      <c r="HE139" s="60"/>
      <c r="HF139" s="60"/>
      <c r="HG139" s="60"/>
      <c r="HH139" s="60"/>
      <c r="HI139" s="60"/>
      <c r="HJ139" s="60"/>
      <c r="HK139" s="60"/>
      <c r="HL139" s="60"/>
      <c r="HM139" s="60"/>
      <c r="HN139" s="60"/>
      <c r="HO139" s="60"/>
      <c r="HP139" s="60"/>
      <c r="HQ139" s="60"/>
      <c r="HR139" s="60"/>
      <c r="HS139" s="60"/>
      <c r="HT139" s="60"/>
      <c r="HU139" s="60"/>
      <c r="HV139" s="60"/>
      <c r="HW139" s="60"/>
      <c r="HX139" s="60"/>
      <c r="HY139" s="60"/>
      <c r="HZ139" s="60"/>
      <c r="IA139" s="60"/>
      <c r="IB139" s="60"/>
      <c r="IC139" s="60"/>
      <c r="ID139" s="60"/>
      <c r="IE139" s="60"/>
      <c r="IF139" s="60"/>
      <c r="IG139" s="60"/>
      <c r="IH139" s="60"/>
      <c r="II139" s="60"/>
      <c r="IJ139" s="60"/>
      <c r="IK139" s="60"/>
      <c r="IL139" s="60"/>
      <c r="IM139" s="60"/>
      <c r="IN139" s="60"/>
      <c r="IO139" s="60"/>
      <c r="IP139" s="60"/>
      <c r="IQ139" s="60"/>
      <c r="IR139" s="60"/>
      <c r="IS139" s="60"/>
      <c r="IT139" s="60"/>
    </row>
    <row r="140" spans="1:254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  <c r="AQ140" s="60"/>
      <c r="AR140" s="60"/>
      <c r="AS140" s="60"/>
      <c r="AT140" s="60"/>
      <c r="AU140" s="60"/>
      <c r="AV140" s="60"/>
      <c r="AW140" s="60"/>
      <c r="AX140" s="60"/>
      <c r="AY140" s="60"/>
      <c r="AZ140" s="60"/>
      <c r="BA140" s="60"/>
      <c r="BB140" s="60"/>
      <c r="BC140" s="60"/>
      <c r="BD140" s="60"/>
      <c r="BE140" s="60"/>
      <c r="BF140" s="60"/>
      <c r="BG140" s="60"/>
      <c r="BH140" s="60"/>
      <c r="BI140" s="60"/>
      <c r="BJ140" s="60"/>
      <c r="BK140" s="60"/>
      <c r="BL140" s="60"/>
      <c r="BM140" s="60"/>
      <c r="BN140" s="60"/>
      <c r="BO140" s="60"/>
      <c r="BP140" s="60"/>
      <c r="BQ140" s="60"/>
      <c r="BR140" s="60"/>
      <c r="BS140" s="60"/>
      <c r="BT140" s="60"/>
      <c r="BU140" s="60"/>
      <c r="BV140" s="60"/>
      <c r="BW140" s="60"/>
      <c r="BX140" s="60"/>
      <c r="BY140" s="60"/>
      <c r="BZ140" s="60"/>
      <c r="CA140" s="60"/>
      <c r="CB140" s="60"/>
      <c r="CC140" s="60"/>
      <c r="CD140" s="60"/>
      <c r="CE140" s="60"/>
      <c r="CF140" s="60"/>
      <c r="CG140" s="60"/>
      <c r="CH140" s="60"/>
      <c r="CI140" s="60"/>
      <c r="CJ140" s="60"/>
      <c r="CK140" s="60"/>
      <c r="CL140" s="60"/>
      <c r="CM140" s="60"/>
      <c r="CN140" s="60"/>
      <c r="CO140" s="60"/>
      <c r="CP140" s="60"/>
      <c r="CQ140" s="60"/>
      <c r="CR140" s="60"/>
      <c r="CS140" s="60"/>
      <c r="CT140" s="60"/>
      <c r="CU140" s="60"/>
      <c r="CV140" s="60"/>
      <c r="CW140" s="60"/>
      <c r="CX140" s="60"/>
      <c r="CY140" s="60"/>
      <c r="CZ140" s="60"/>
      <c r="DA140" s="60"/>
      <c r="DB140" s="60"/>
      <c r="DC140" s="60"/>
      <c r="DD140" s="60"/>
      <c r="DE140" s="60"/>
      <c r="DF140" s="60"/>
      <c r="DG140" s="60"/>
      <c r="DH140" s="60"/>
      <c r="DI140" s="60"/>
      <c r="DJ140" s="60"/>
      <c r="DK140" s="60"/>
      <c r="DL140" s="60"/>
      <c r="DM140" s="60"/>
      <c r="DN140" s="60"/>
      <c r="DO140" s="60"/>
      <c r="DP140" s="60"/>
      <c r="DQ140" s="60"/>
      <c r="DR140" s="60"/>
      <c r="DS140" s="60"/>
      <c r="DT140" s="60"/>
      <c r="DU140" s="60"/>
      <c r="DV140" s="60"/>
      <c r="DW140" s="60"/>
      <c r="DX140" s="60"/>
      <c r="DY140" s="60"/>
      <c r="DZ140" s="60"/>
      <c r="EA140" s="60"/>
      <c r="EB140" s="60"/>
      <c r="EC140" s="60"/>
      <c r="ED140" s="60"/>
      <c r="EE140" s="60"/>
      <c r="EF140" s="60"/>
      <c r="EG140" s="60"/>
      <c r="EH140" s="60"/>
      <c r="EI140" s="60"/>
      <c r="EJ140" s="60"/>
      <c r="EK140" s="60"/>
      <c r="EL140" s="60"/>
      <c r="EM140" s="60"/>
      <c r="EN140" s="60"/>
      <c r="EO140" s="60"/>
      <c r="EP140" s="60"/>
      <c r="EQ140" s="60"/>
      <c r="ER140" s="60"/>
      <c r="ES140" s="60"/>
      <c r="ET140" s="60"/>
      <c r="EU140" s="60"/>
      <c r="EV140" s="60"/>
      <c r="EW140" s="60"/>
      <c r="EX140" s="60"/>
      <c r="EY140" s="60"/>
      <c r="EZ140" s="60"/>
      <c r="FA140" s="60"/>
      <c r="FB140" s="60"/>
      <c r="FC140" s="60"/>
      <c r="FD140" s="60"/>
      <c r="FE140" s="60"/>
      <c r="FF140" s="60"/>
      <c r="FG140" s="60"/>
      <c r="FH140" s="60"/>
      <c r="FI140" s="60"/>
      <c r="FJ140" s="60"/>
      <c r="FK140" s="60"/>
      <c r="FL140" s="60"/>
      <c r="FM140" s="60"/>
      <c r="FN140" s="60"/>
      <c r="FO140" s="60"/>
      <c r="FP140" s="60"/>
      <c r="FQ140" s="60"/>
      <c r="FR140" s="60"/>
      <c r="FS140" s="60"/>
      <c r="FT140" s="60"/>
      <c r="FU140" s="60"/>
      <c r="FV140" s="60"/>
      <c r="FW140" s="60"/>
      <c r="FX140" s="60"/>
      <c r="FY140" s="60"/>
      <c r="FZ140" s="60"/>
      <c r="GA140" s="60"/>
      <c r="GB140" s="60"/>
      <c r="GC140" s="60"/>
      <c r="GD140" s="60"/>
      <c r="GE140" s="60"/>
      <c r="GF140" s="60"/>
      <c r="GG140" s="60"/>
      <c r="GH140" s="60"/>
      <c r="GI140" s="60"/>
      <c r="GJ140" s="60"/>
      <c r="GK140" s="60"/>
      <c r="GL140" s="60"/>
      <c r="GM140" s="60"/>
      <c r="GN140" s="60"/>
      <c r="GO140" s="60"/>
      <c r="GP140" s="60"/>
      <c r="GQ140" s="60"/>
      <c r="GR140" s="60"/>
      <c r="GS140" s="60"/>
      <c r="GT140" s="60"/>
      <c r="GU140" s="60"/>
      <c r="GV140" s="60"/>
      <c r="GW140" s="60"/>
      <c r="GX140" s="60"/>
      <c r="GY140" s="60"/>
      <c r="GZ140" s="60"/>
      <c r="HA140" s="60"/>
      <c r="HB140" s="60"/>
      <c r="HC140" s="60"/>
      <c r="HD140" s="60"/>
      <c r="HE140" s="60"/>
      <c r="HF140" s="60"/>
      <c r="HG140" s="60"/>
      <c r="HH140" s="60"/>
      <c r="HI140" s="60"/>
      <c r="HJ140" s="60"/>
      <c r="HK140" s="60"/>
      <c r="HL140" s="60"/>
      <c r="HM140" s="60"/>
      <c r="HN140" s="60"/>
      <c r="HO140" s="60"/>
      <c r="HP140" s="60"/>
      <c r="HQ140" s="60"/>
      <c r="HR140" s="60"/>
      <c r="HS140" s="60"/>
      <c r="HT140" s="60"/>
      <c r="HU140" s="60"/>
      <c r="HV140" s="60"/>
      <c r="HW140" s="60"/>
      <c r="HX140" s="60"/>
      <c r="HY140" s="60"/>
      <c r="HZ140" s="60"/>
      <c r="IA140" s="60"/>
      <c r="IB140" s="60"/>
      <c r="IC140" s="60"/>
      <c r="ID140" s="60"/>
      <c r="IE140" s="60"/>
      <c r="IF140" s="60"/>
      <c r="IG140" s="60"/>
      <c r="IH140" s="60"/>
      <c r="II140" s="60"/>
      <c r="IJ140" s="60"/>
      <c r="IK140" s="60"/>
      <c r="IL140" s="60"/>
      <c r="IM140" s="60"/>
      <c r="IN140" s="60"/>
      <c r="IO140" s="60"/>
      <c r="IP140" s="60"/>
      <c r="IQ140" s="60"/>
      <c r="IR140" s="60"/>
      <c r="IS140" s="60"/>
      <c r="IT140" s="60"/>
    </row>
    <row r="141" spans="1:254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  <c r="AQ141" s="60"/>
      <c r="AR141" s="60"/>
      <c r="AS141" s="60"/>
      <c r="AT141" s="60"/>
      <c r="AU141" s="60"/>
      <c r="AV141" s="60"/>
      <c r="AW141" s="60"/>
      <c r="AX141" s="60"/>
      <c r="AY141" s="60"/>
      <c r="AZ141" s="60"/>
      <c r="BA141" s="60"/>
      <c r="BB141" s="60"/>
      <c r="BC141" s="60"/>
      <c r="BD141" s="60"/>
      <c r="BE141" s="60"/>
      <c r="BF141" s="60"/>
      <c r="BG141" s="60"/>
      <c r="BH141" s="60"/>
      <c r="BI141" s="60"/>
      <c r="BJ141" s="60"/>
      <c r="BK141" s="60"/>
      <c r="BL141" s="60"/>
      <c r="BM141" s="60"/>
      <c r="BN141" s="60"/>
      <c r="BO141" s="60"/>
      <c r="BP141" s="60"/>
      <c r="BQ141" s="60"/>
      <c r="BR141" s="60"/>
      <c r="BS141" s="60"/>
      <c r="BT141" s="60"/>
      <c r="BU141" s="60"/>
      <c r="BV141" s="60"/>
      <c r="BW141" s="60"/>
      <c r="BX141" s="60"/>
      <c r="BY141" s="60"/>
      <c r="BZ141" s="60"/>
      <c r="CA141" s="60"/>
      <c r="CB141" s="60"/>
      <c r="CC141" s="60"/>
      <c r="CD141" s="60"/>
      <c r="CE141" s="60"/>
      <c r="CF141" s="60"/>
      <c r="CG141" s="60"/>
      <c r="CH141" s="60"/>
      <c r="CI141" s="60"/>
      <c r="CJ141" s="60"/>
      <c r="CK141" s="60"/>
      <c r="CL141" s="60"/>
      <c r="CM141" s="60"/>
      <c r="CN141" s="60"/>
      <c r="CO141" s="60"/>
      <c r="CP141" s="60"/>
      <c r="CQ141" s="60"/>
      <c r="CR141" s="60"/>
      <c r="CS141" s="60"/>
      <c r="CT141" s="60"/>
      <c r="CU141" s="60"/>
      <c r="CV141" s="60"/>
      <c r="CW141" s="60"/>
      <c r="CX141" s="60"/>
      <c r="CY141" s="60"/>
      <c r="CZ141" s="60"/>
      <c r="DA141" s="60"/>
      <c r="DB141" s="60"/>
      <c r="DC141" s="60"/>
      <c r="DD141" s="60"/>
      <c r="DE141" s="60"/>
      <c r="DF141" s="60"/>
      <c r="DG141" s="60"/>
      <c r="DH141" s="60"/>
      <c r="DI141" s="60"/>
      <c r="DJ141" s="60"/>
      <c r="DK141" s="60"/>
      <c r="DL141" s="60"/>
      <c r="DM141" s="60"/>
      <c r="DN141" s="60"/>
      <c r="DO141" s="60"/>
      <c r="DP141" s="60"/>
      <c r="DQ141" s="60"/>
      <c r="DR141" s="60"/>
      <c r="DS141" s="60"/>
      <c r="DT141" s="60"/>
      <c r="DU141" s="60"/>
      <c r="DV141" s="60"/>
      <c r="DW141" s="60"/>
      <c r="DX141" s="60"/>
      <c r="DY141" s="60"/>
      <c r="DZ141" s="60"/>
      <c r="EA141" s="60"/>
      <c r="EB141" s="60"/>
      <c r="EC141" s="60"/>
      <c r="ED141" s="60"/>
      <c r="EE141" s="60"/>
      <c r="EF141" s="60"/>
      <c r="EG141" s="60"/>
      <c r="EH141" s="60"/>
      <c r="EI141" s="60"/>
      <c r="EJ141" s="60"/>
      <c r="EK141" s="60"/>
      <c r="EL141" s="60"/>
      <c r="EM141" s="60"/>
      <c r="EN141" s="60"/>
      <c r="EO141" s="60"/>
      <c r="EP141" s="60"/>
      <c r="EQ141" s="60"/>
      <c r="ER141" s="60"/>
      <c r="ES141" s="60"/>
      <c r="ET141" s="60"/>
      <c r="EU141" s="60"/>
      <c r="EV141" s="60"/>
      <c r="EW141" s="60"/>
      <c r="EX141" s="60"/>
      <c r="EY141" s="60"/>
      <c r="EZ141" s="60"/>
      <c r="FA141" s="60"/>
      <c r="FB141" s="60"/>
      <c r="FC141" s="60"/>
      <c r="FD141" s="60"/>
      <c r="FE141" s="60"/>
      <c r="FF141" s="60"/>
      <c r="FG141" s="60"/>
      <c r="FH141" s="60"/>
      <c r="FI141" s="60"/>
      <c r="FJ141" s="60"/>
      <c r="FK141" s="60"/>
      <c r="FL141" s="60"/>
      <c r="FM141" s="60"/>
      <c r="FN141" s="60"/>
      <c r="FO141" s="60"/>
      <c r="FP141" s="60"/>
      <c r="FQ141" s="60"/>
      <c r="FR141" s="60"/>
      <c r="FS141" s="60"/>
      <c r="FT141" s="60"/>
      <c r="FU141" s="60"/>
      <c r="FV141" s="60"/>
      <c r="FW141" s="60"/>
      <c r="FX141" s="60"/>
      <c r="FY141" s="60"/>
      <c r="FZ141" s="60"/>
      <c r="GA141" s="60"/>
      <c r="GB141" s="60"/>
      <c r="GC141" s="60"/>
      <c r="GD141" s="60"/>
      <c r="GE141" s="60"/>
      <c r="GF141" s="60"/>
      <c r="GG141" s="60"/>
      <c r="GH141" s="60"/>
      <c r="GI141" s="60"/>
      <c r="GJ141" s="60"/>
      <c r="GK141" s="60"/>
      <c r="GL141" s="60"/>
      <c r="GM141" s="60"/>
      <c r="GN141" s="60"/>
      <c r="GO141" s="60"/>
      <c r="GP141" s="60"/>
      <c r="GQ141" s="60"/>
      <c r="GR141" s="60"/>
      <c r="GS141" s="60"/>
      <c r="GT141" s="60"/>
      <c r="GU141" s="60"/>
      <c r="GV141" s="60"/>
      <c r="GW141" s="60"/>
      <c r="GX141" s="60"/>
      <c r="GY141" s="60"/>
      <c r="GZ141" s="60"/>
      <c r="HA141" s="60"/>
      <c r="HB141" s="60"/>
      <c r="HC141" s="60"/>
      <c r="HD141" s="60"/>
      <c r="HE141" s="60"/>
      <c r="HF141" s="60"/>
      <c r="HG141" s="60"/>
      <c r="HH141" s="60"/>
      <c r="HI141" s="60"/>
      <c r="HJ141" s="60"/>
      <c r="HK141" s="60"/>
      <c r="HL141" s="60"/>
      <c r="HM141" s="60"/>
      <c r="HN141" s="60"/>
      <c r="HO141" s="60"/>
      <c r="HP141" s="60"/>
      <c r="HQ141" s="60"/>
      <c r="HR141" s="60"/>
      <c r="HS141" s="60"/>
      <c r="HT141" s="60"/>
      <c r="HU141" s="60"/>
      <c r="HV141" s="60"/>
      <c r="HW141" s="60"/>
      <c r="HX141" s="60"/>
      <c r="HY141" s="60"/>
      <c r="HZ141" s="60"/>
      <c r="IA141" s="60"/>
      <c r="IB141" s="60"/>
      <c r="IC141" s="60"/>
      <c r="ID141" s="60"/>
      <c r="IE141" s="60"/>
      <c r="IF141" s="60"/>
      <c r="IG141" s="60"/>
      <c r="IH141" s="60"/>
      <c r="II141" s="60"/>
      <c r="IJ141" s="60"/>
      <c r="IK141" s="60"/>
      <c r="IL141" s="60"/>
      <c r="IM141" s="60"/>
      <c r="IN141" s="60"/>
      <c r="IO141" s="60"/>
      <c r="IP141" s="60"/>
      <c r="IQ141" s="60"/>
      <c r="IR141" s="60"/>
      <c r="IS141" s="60"/>
      <c r="IT141" s="60"/>
    </row>
    <row r="142" spans="1:254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0"/>
      <c r="CK142" s="60"/>
      <c r="CL142" s="60"/>
      <c r="CM142" s="60"/>
      <c r="CN142" s="60"/>
      <c r="CO142" s="60"/>
      <c r="CP142" s="60"/>
      <c r="CQ142" s="60"/>
      <c r="CR142" s="60"/>
      <c r="CS142" s="60"/>
      <c r="CT142" s="60"/>
      <c r="CU142" s="60"/>
      <c r="CV142" s="60"/>
      <c r="CW142" s="60"/>
      <c r="CX142" s="60"/>
      <c r="CY142" s="60"/>
      <c r="CZ142" s="60"/>
      <c r="DA142" s="60"/>
      <c r="DB142" s="60"/>
      <c r="DC142" s="60"/>
      <c r="DD142" s="60"/>
      <c r="DE142" s="60"/>
      <c r="DF142" s="60"/>
      <c r="DG142" s="60"/>
      <c r="DH142" s="60"/>
      <c r="DI142" s="60"/>
      <c r="DJ142" s="60"/>
      <c r="DK142" s="60"/>
      <c r="DL142" s="60"/>
      <c r="DM142" s="60"/>
      <c r="DN142" s="60"/>
      <c r="DO142" s="60"/>
      <c r="DP142" s="60"/>
      <c r="DQ142" s="60"/>
      <c r="DR142" s="60"/>
      <c r="DS142" s="60"/>
      <c r="DT142" s="60"/>
      <c r="DU142" s="60"/>
      <c r="DV142" s="60"/>
      <c r="DW142" s="60"/>
      <c r="DX142" s="60"/>
      <c r="DY142" s="60"/>
      <c r="DZ142" s="60"/>
      <c r="EA142" s="60"/>
      <c r="EB142" s="60"/>
      <c r="EC142" s="60"/>
      <c r="ED142" s="60"/>
      <c r="EE142" s="60"/>
      <c r="EF142" s="60"/>
      <c r="EG142" s="60"/>
      <c r="EH142" s="60"/>
      <c r="EI142" s="60"/>
      <c r="EJ142" s="60"/>
      <c r="EK142" s="60"/>
      <c r="EL142" s="60"/>
      <c r="EM142" s="60"/>
      <c r="EN142" s="60"/>
      <c r="EO142" s="60"/>
      <c r="EP142" s="60"/>
      <c r="EQ142" s="60"/>
      <c r="ER142" s="60"/>
      <c r="ES142" s="60"/>
      <c r="ET142" s="60"/>
      <c r="EU142" s="60"/>
      <c r="EV142" s="60"/>
      <c r="EW142" s="60"/>
      <c r="EX142" s="60"/>
      <c r="EY142" s="60"/>
      <c r="EZ142" s="60"/>
      <c r="FA142" s="60"/>
      <c r="FB142" s="60"/>
      <c r="FC142" s="60"/>
      <c r="FD142" s="60"/>
      <c r="FE142" s="60"/>
      <c r="FF142" s="60"/>
      <c r="FG142" s="60"/>
      <c r="FH142" s="60"/>
      <c r="FI142" s="60"/>
      <c r="FJ142" s="60"/>
      <c r="FK142" s="60"/>
      <c r="FL142" s="60"/>
      <c r="FM142" s="60"/>
      <c r="FN142" s="60"/>
      <c r="FO142" s="60"/>
      <c r="FP142" s="60"/>
      <c r="FQ142" s="60"/>
      <c r="FR142" s="60"/>
      <c r="FS142" s="60"/>
      <c r="FT142" s="60"/>
      <c r="FU142" s="60"/>
      <c r="FV142" s="60"/>
      <c r="FW142" s="60"/>
      <c r="FX142" s="60"/>
      <c r="FY142" s="60"/>
      <c r="FZ142" s="60"/>
      <c r="GA142" s="60"/>
      <c r="GB142" s="60"/>
      <c r="GC142" s="60"/>
      <c r="GD142" s="60"/>
      <c r="GE142" s="60"/>
      <c r="GF142" s="60"/>
      <c r="GG142" s="60"/>
      <c r="GH142" s="60"/>
      <c r="GI142" s="60"/>
      <c r="GJ142" s="60"/>
      <c r="GK142" s="60"/>
      <c r="GL142" s="60"/>
      <c r="GM142" s="60"/>
      <c r="GN142" s="60"/>
      <c r="GO142" s="60"/>
      <c r="GP142" s="60"/>
      <c r="GQ142" s="60"/>
      <c r="GR142" s="60"/>
      <c r="GS142" s="60"/>
      <c r="GT142" s="60"/>
      <c r="GU142" s="60"/>
      <c r="GV142" s="60"/>
      <c r="GW142" s="60"/>
      <c r="GX142" s="60"/>
      <c r="GY142" s="60"/>
      <c r="GZ142" s="60"/>
      <c r="HA142" s="60"/>
      <c r="HB142" s="60"/>
      <c r="HC142" s="60"/>
      <c r="HD142" s="60"/>
      <c r="HE142" s="60"/>
      <c r="HF142" s="60"/>
      <c r="HG142" s="60"/>
      <c r="HH142" s="60"/>
      <c r="HI142" s="60"/>
      <c r="HJ142" s="60"/>
      <c r="HK142" s="60"/>
      <c r="HL142" s="60"/>
      <c r="HM142" s="60"/>
      <c r="HN142" s="60"/>
      <c r="HO142" s="60"/>
      <c r="HP142" s="60"/>
      <c r="HQ142" s="60"/>
      <c r="HR142" s="60"/>
      <c r="HS142" s="60"/>
      <c r="HT142" s="60"/>
      <c r="HU142" s="60"/>
      <c r="HV142" s="60"/>
      <c r="HW142" s="60"/>
      <c r="HX142" s="60"/>
      <c r="HY142" s="60"/>
      <c r="HZ142" s="60"/>
      <c r="IA142" s="60"/>
      <c r="IB142" s="60"/>
      <c r="IC142" s="60"/>
      <c r="ID142" s="60"/>
      <c r="IE142" s="60"/>
      <c r="IF142" s="60"/>
      <c r="IG142" s="60"/>
      <c r="IH142" s="60"/>
      <c r="II142" s="60"/>
      <c r="IJ142" s="60"/>
      <c r="IK142" s="60"/>
      <c r="IL142" s="60"/>
      <c r="IM142" s="60"/>
      <c r="IN142" s="60"/>
      <c r="IO142" s="60"/>
      <c r="IP142" s="60"/>
      <c r="IQ142" s="60"/>
      <c r="IR142" s="60"/>
      <c r="IS142" s="60"/>
      <c r="IT142" s="60"/>
    </row>
    <row r="143" spans="1:254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0"/>
      <c r="CK143" s="60"/>
      <c r="CL143" s="60"/>
      <c r="CM143" s="60"/>
      <c r="CN143" s="60"/>
      <c r="CO143" s="60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  <c r="DB143" s="60"/>
      <c r="DC143" s="60"/>
      <c r="DD143" s="60"/>
      <c r="DE143" s="60"/>
      <c r="DF143" s="60"/>
      <c r="DG143" s="60"/>
      <c r="DH143" s="60"/>
      <c r="DI143" s="60"/>
      <c r="DJ143" s="60"/>
      <c r="DK143" s="60"/>
      <c r="DL143" s="60"/>
      <c r="DM143" s="60"/>
      <c r="DN143" s="60"/>
      <c r="DO143" s="60"/>
      <c r="DP143" s="60"/>
      <c r="DQ143" s="60"/>
      <c r="DR143" s="60"/>
      <c r="DS143" s="60"/>
      <c r="DT143" s="60"/>
      <c r="DU143" s="60"/>
      <c r="DV143" s="60"/>
      <c r="DW143" s="60"/>
      <c r="DX143" s="60"/>
      <c r="DY143" s="60"/>
      <c r="DZ143" s="60"/>
      <c r="EA143" s="60"/>
      <c r="EB143" s="60"/>
      <c r="EC143" s="60"/>
      <c r="ED143" s="60"/>
      <c r="EE143" s="60"/>
      <c r="EF143" s="60"/>
      <c r="EG143" s="60"/>
      <c r="EH143" s="60"/>
      <c r="EI143" s="60"/>
      <c r="EJ143" s="60"/>
      <c r="EK143" s="60"/>
      <c r="EL143" s="60"/>
      <c r="EM143" s="60"/>
      <c r="EN143" s="60"/>
      <c r="EO143" s="60"/>
      <c r="EP143" s="60"/>
      <c r="EQ143" s="60"/>
      <c r="ER143" s="60"/>
      <c r="ES143" s="60"/>
      <c r="ET143" s="60"/>
      <c r="EU143" s="60"/>
      <c r="EV143" s="60"/>
      <c r="EW143" s="60"/>
      <c r="EX143" s="60"/>
      <c r="EY143" s="60"/>
      <c r="EZ143" s="60"/>
      <c r="FA143" s="60"/>
      <c r="FB143" s="60"/>
      <c r="FC143" s="60"/>
      <c r="FD143" s="60"/>
      <c r="FE143" s="60"/>
      <c r="FF143" s="60"/>
      <c r="FG143" s="60"/>
      <c r="FH143" s="60"/>
      <c r="FI143" s="60"/>
      <c r="FJ143" s="60"/>
      <c r="FK143" s="60"/>
      <c r="FL143" s="60"/>
      <c r="FM143" s="60"/>
      <c r="FN143" s="60"/>
      <c r="FO143" s="60"/>
      <c r="FP143" s="60"/>
      <c r="FQ143" s="60"/>
      <c r="FR143" s="60"/>
      <c r="FS143" s="60"/>
      <c r="FT143" s="60"/>
      <c r="FU143" s="60"/>
      <c r="FV143" s="60"/>
      <c r="FW143" s="60"/>
      <c r="FX143" s="60"/>
      <c r="FY143" s="60"/>
      <c r="FZ143" s="60"/>
      <c r="GA143" s="60"/>
      <c r="GB143" s="60"/>
      <c r="GC143" s="60"/>
      <c r="GD143" s="60"/>
      <c r="GE143" s="60"/>
      <c r="GF143" s="60"/>
      <c r="GG143" s="60"/>
      <c r="GH143" s="60"/>
      <c r="GI143" s="60"/>
      <c r="GJ143" s="60"/>
      <c r="GK143" s="60"/>
      <c r="GL143" s="60"/>
      <c r="GM143" s="60"/>
      <c r="GN143" s="60"/>
      <c r="GO143" s="60"/>
      <c r="GP143" s="60"/>
      <c r="GQ143" s="60"/>
      <c r="GR143" s="60"/>
      <c r="GS143" s="60"/>
      <c r="GT143" s="60"/>
      <c r="GU143" s="60"/>
      <c r="GV143" s="60"/>
      <c r="GW143" s="60"/>
      <c r="GX143" s="60"/>
      <c r="GY143" s="60"/>
      <c r="GZ143" s="60"/>
      <c r="HA143" s="60"/>
      <c r="HB143" s="60"/>
      <c r="HC143" s="60"/>
      <c r="HD143" s="60"/>
      <c r="HE143" s="60"/>
      <c r="HF143" s="60"/>
      <c r="HG143" s="60"/>
      <c r="HH143" s="60"/>
      <c r="HI143" s="60"/>
      <c r="HJ143" s="60"/>
      <c r="HK143" s="60"/>
      <c r="HL143" s="60"/>
      <c r="HM143" s="60"/>
      <c r="HN143" s="60"/>
      <c r="HO143" s="60"/>
      <c r="HP143" s="60"/>
      <c r="HQ143" s="60"/>
      <c r="HR143" s="60"/>
      <c r="HS143" s="60"/>
      <c r="HT143" s="60"/>
      <c r="HU143" s="60"/>
      <c r="HV143" s="60"/>
      <c r="HW143" s="60"/>
      <c r="HX143" s="60"/>
      <c r="HY143" s="60"/>
      <c r="HZ143" s="60"/>
      <c r="IA143" s="60"/>
      <c r="IB143" s="60"/>
      <c r="IC143" s="60"/>
      <c r="ID143" s="60"/>
      <c r="IE143" s="60"/>
      <c r="IF143" s="60"/>
      <c r="IG143" s="60"/>
      <c r="IH143" s="60"/>
      <c r="II143" s="60"/>
      <c r="IJ143" s="60"/>
      <c r="IK143" s="60"/>
      <c r="IL143" s="60"/>
      <c r="IM143" s="60"/>
      <c r="IN143" s="60"/>
      <c r="IO143" s="60"/>
      <c r="IP143" s="60"/>
      <c r="IQ143" s="60"/>
      <c r="IR143" s="60"/>
      <c r="IS143" s="60"/>
      <c r="IT143" s="60"/>
    </row>
    <row r="144" spans="1:254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0"/>
      <c r="CK144" s="60"/>
      <c r="CL144" s="60"/>
      <c r="CM144" s="60"/>
      <c r="CN144" s="60"/>
      <c r="CO144" s="60"/>
      <c r="CP144" s="60"/>
      <c r="CQ144" s="60"/>
      <c r="CR144" s="60"/>
      <c r="CS144" s="60"/>
      <c r="CT144" s="60"/>
      <c r="CU144" s="60"/>
      <c r="CV144" s="60"/>
      <c r="CW144" s="60"/>
      <c r="CX144" s="60"/>
      <c r="CY144" s="60"/>
      <c r="CZ144" s="60"/>
      <c r="DA144" s="60"/>
      <c r="DB144" s="60"/>
      <c r="DC144" s="60"/>
      <c r="DD144" s="60"/>
      <c r="DE144" s="60"/>
      <c r="DF144" s="60"/>
      <c r="DG144" s="60"/>
      <c r="DH144" s="60"/>
      <c r="DI144" s="60"/>
      <c r="DJ144" s="60"/>
      <c r="DK144" s="60"/>
      <c r="DL144" s="60"/>
      <c r="DM144" s="60"/>
      <c r="DN144" s="60"/>
      <c r="DO144" s="60"/>
      <c r="DP144" s="60"/>
      <c r="DQ144" s="60"/>
      <c r="DR144" s="60"/>
      <c r="DS144" s="60"/>
      <c r="DT144" s="60"/>
      <c r="DU144" s="60"/>
      <c r="DV144" s="60"/>
      <c r="DW144" s="60"/>
      <c r="DX144" s="60"/>
      <c r="DY144" s="60"/>
      <c r="DZ144" s="60"/>
      <c r="EA144" s="60"/>
      <c r="EB144" s="60"/>
      <c r="EC144" s="60"/>
      <c r="ED144" s="60"/>
      <c r="EE144" s="60"/>
      <c r="EF144" s="60"/>
      <c r="EG144" s="60"/>
      <c r="EH144" s="60"/>
      <c r="EI144" s="60"/>
      <c r="EJ144" s="60"/>
      <c r="EK144" s="60"/>
      <c r="EL144" s="60"/>
      <c r="EM144" s="60"/>
      <c r="EN144" s="60"/>
      <c r="EO144" s="60"/>
      <c r="EP144" s="60"/>
      <c r="EQ144" s="60"/>
      <c r="ER144" s="60"/>
      <c r="ES144" s="60"/>
      <c r="ET144" s="60"/>
      <c r="EU144" s="60"/>
      <c r="EV144" s="60"/>
      <c r="EW144" s="60"/>
      <c r="EX144" s="60"/>
      <c r="EY144" s="60"/>
      <c r="EZ144" s="60"/>
      <c r="FA144" s="60"/>
      <c r="FB144" s="60"/>
      <c r="FC144" s="60"/>
      <c r="FD144" s="60"/>
      <c r="FE144" s="60"/>
      <c r="FF144" s="60"/>
      <c r="FG144" s="60"/>
      <c r="FH144" s="60"/>
      <c r="FI144" s="60"/>
      <c r="FJ144" s="60"/>
      <c r="FK144" s="60"/>
      <c r="FL144" s="60"/>
      <c r="FM144" s="60"/>
      <c r="FN144" s="60"/>
      <c r="FO144" s="60"/>
      <c r="FP144" s="60"/>
      <c r="FQ144" s="60"/>
      <c r="FR144" s="60"/>
      <c r="FS144" s="60"/>
      <c r="FT144" s="60"/>
      <c r="FU144" s="60"/>
      <c r="FV144" s="60"/>
      <c r="FW144" s="60"/>
      <c r="FX144" s="60"/>
      <c r="FY144" s="60"/>
      <c r="FZ144" s="60"/>
      <c r="GA144" s="60"/>
      <c r="GB144" s="60"/>
      <c r="GC144" s="60"/>
      <c r="GD144" s="60"/>
      <c r="GE144" s="60"/>
      <c r="GF144" s="60"/>
      <c r="GG144" s="60"/>
      <c r="GH144" s="60"/>
      <c r="GI144" s="60"/>
      <c r="GJ144" s="60"/>
      <c r="GK144" s="60"/>
      <c r="GL144" s="60"/>
      <c r="GM144" s="60"/>
      <c r="GN144" s="60"/>
      <c r="GO144" s="60"/>
      <c r="GP144" s="60"/>
      <c r="GQ144" s="60"/>
      <c r="GR144" s="60"/>
      <c r="GS144" s="60"/>
      <c r="GT144" s="60"/>
      <c r="GU144" s="60"/>
      <c r="GV144" s="60"/>
      <c r="GW144" s="60"/>
      <c r="GX144" s="60"/>
      <c r="GY144" s="60"/>
      <c r="GZ144" s="60"/>
      <c r="HA144" s="60"/>
      <c r="HB144" s="60"/>
      <c r="HC144" s="60"/>
      <c r="HD144" s="60"/>
      <c r="HE144" s="60"/>
      <c r="HF144" s="60"/>
      <c r="HG144" s="60"/>
      <c r="HH144" s="60"/>
      <c r="HI144" s="60"/>
      <c r="HJ144" s="60"/>
      <c r="HK144" s="60"/>
      <c r="HL144" s="60"/>
      <c r="HM144" s="60"/>
      <c r="HN144" s="60"/>
      <c r="HO144" s="60"/>
      <c r="HP144" s="60"/>
      <c r="HQ144" s="60"/>
      <c r="HR144" s="60"/>
      <c r="HS144" s="60"/>
      <c r="HT144" s="60"/>
      <c r="HU144" s="60"/>
      <c r="HV144" s="60"/>
      <c r="HW144" s="60"/>
      <c r="HX144" s="60"/>
      <c r="HY144" s="60"/>
      <c r="HZ144" s="60"/>
      <c r="IA144" s="60"/>
      <c r="IB144" s="60"/>
      <c r="IC144" s="60"/>
      <c r="ID144" s="60"/>
      <c r="IE144" s="60"/>
      <c r="IF144" s="60"/>
      <c r="IG144" s="60"/>
      <c r="IH144" s="60"/>
      <c r="II144" s="60"/>
      <c r="IJ144" s="60"/>
      <c r="IK144" s="60"/>
      <c r="IL144" s="60"/>
      <c r="IM144" s="60"/>
      <c r="IN144" s="60"/>
      <c r="IO144" s="60"/>
      <c r="IP144" s="60"/>
      <c r="IQ144" s="60"/>
      <c r="IR144" s="60"/>
      <c r="IS144" s="60"/>
      <c r="IT144" s="60"/>
    </row>
    <row r="145" spans="1:254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60"/>
      <c r="CS145" s="60"/>
      <c r="CT145" s="60"/>
      <c r="CU145" s="60"/>
      <c r="CV145" s="60"/>
      <c r="CW145" s="60"/>
      <c r="CX145" s="60"/>
      <c r="CY145" s="60"/>
      <c r="CZ145" s="60"/>
      <c r="DA145" s="60"/>
      <c r="DB145" s="60"/>
      <c r="DC145" s="60"/>
      <c r="DD145" s="60"/>
      <c r="DE145" s="60"/>
      <c r="DF145" s="60"/>
      <c r="DG145" s="60"/>
      <c r="DH145" s="60"/>
      <c r="DI145" s="60"/>
      <c r="DJ145" s="60"/>
      <c r="DK145" s="60"/>
      <c r="DL145" s="60"/>
      <c r="DM145" s="60"/>
      <c r="DN145" s="60"/>
      <c r="DO145" s="60"/>
      <c r="DP145" s="60"/>
      <c r="DQ145" s="60"/>
      <c r="DR145" s="60"/>
      <c r="DS145" s="60"/>
      <c r="DT145" s="60"/>
      <c r="DU145" s="60"/>
      <c r="DV145" s="60"/>
      <c r="DW145" s="60"/>
      <c r="DX145" s="60"/>
      <c r="DY145" s="60"/>
      <c r="DZ145" s="60"/>
      <c r="EA145" s="60"/>
      <c r="EB145" s="60"/>
      <c r="EC145" s="60"/>
      <c r="ED145" s="60"/>
      <c r="EE145" s="60"/>
      <c r="EF145" s="60"/>
      <c r="EG145" s="60"/>
      <c r="EH145" s="60"/>
      <c r="EI145" s="60"/>
      <c r="EJ145" s="60"/>
      <c r="EK145" s="60"/>
      <c r="EL145" s="60"/>
      <c r="EM145" s="60"/>
      <c r="EN145" s="60"/>
      <c r="EO145" s="60"/>
      <c r="EP145" s="60"/>
      <c r="EQ145" s="60"/>
      <c r="ER145" s="60"/>
      <c r="ES145" s="60"/>
      <c r="ET145" s="60"/>
      <c r="EU145" s="60"/>
      <c r="EV145" s="60"/>
      <c r="EW145" s="60"/>
      <c r="EX145" s="60"/>
      <c r="EY145" s="60"/>
      <c r="EZ145" s="60"/>
      <c r="FA145" s="60"/>
      <c r="FB145" s="60"/>
      <c r="FC145" s="60"/>
      <c r="FD145" s="60"/>
      <c r="FE145" s="60"/>
      <c r="FF145" s="60"/>
      <c r="FG145" s="60"/>
      <c r="FH145" s="60"/>
      <c r="FI145" s="60"/>
      <c r="FJ145" s="60"/>
      <c r="FK145" s="60"/>
      <c r="FL145" s="60"/>
      <c r="FM145" s="60"/>
      <c r="FN145" s="60"/>
      <c r="FO145" s="60"/>
      <c r="FP145" s="60"/>
      <c r="FQ145" s="60"/>
      <c r="FR145" s="60"/>
      <c r="FS145" s="60"/>
      <c r="FT145" s="60"/>
      <c r="FU145" s="60"/>
      <c r="FV145" s="60"/>
      <c r="FW145" s="60"/>
      <c r="FX145" s="60"/>
      <c r="FY145" s="60"/>
      <c r="FZ145" s="60"/>
      <c r="GA145" s="60"/>
      <c r="GB145" s="60"/>
      <c r="GC145" s="60"/>
      <c r="GD145" s="60"/>
      <c r="GE145" s="60"/>
      <c r="GF145" s="60"/>
      <c r="GG145" s="60"/>
      <c r="GH145" s="60"/>
      <c r="GI145" s="60"/>
      <c r="GJ145" s="60"/>
      <c r="GK145" s="60"/>
      <c r="GL145" s="60"/>
      <c r="GM145" s="60"/>
      <c r="GN145" s="60"/>
      <c r="GO145" s="60"/>
      <c r="GP145" s="60"/>
      <c r="GQ145" s="60"/>
      <c r="GR145" s="60"/>
      <c r="GS145" s="60"/>
      <c r="GT145" s="60"/>
      <c r="GU145" s="60"/>
      <c r="GV145" s="60"/>
      <c r="GW145" s="60"/>
      <c r="GX145" s="60"/>
      <c r="GY145" s="60"/>
      <c r="GZ145" s="60"/>
      <c r="HA145" s="60"/>
      <c r="HB145" s="60"/>
      <c r="HC145" s="60"/>
      <c r="HD145" s="60"/>
      <c r="HE145" s="60"/>
      <c r="HF145" s="60"/>
      <c r="HG145" s="60"/>
      <c r="HH145" s="60"/>
      <c r="HI145" s="60"/>
      <c r="HJ145" s="60"/>
      <c r="HK145" s="60"/>
      <c r="HL145" s="60"/>
      <c r="HM145" s="60"/>
      <c r="HN145" s="60"/>
      <c r="HO145" s="60"/>
      <c r="HP145" s="60"/>
      <c r="HQ145" s="60"/>
      <c r="HR145" s="60"/>
      <c r="HS145" s="60"/>
      <c r="HT145" s="60"/>
      <c r="HU145" s="60"/>
      <c r="HV145" s="60"/>
      <c r="HW145" s="60"/>
      <c r="HX145" s="60"/>
      <c r="HY145" s="60"/>
      <c r="HZ145" s="60"/>
      <c r="IA145" s="60"/>
      <c r="IB145" s="60"/>
      <c r="IC145" s="60"/>
      <c r="ID145" s="60"/>
      <c r="IE145" s="60"/>
      <c r="IF145" s="60"/>
      <c r="IG145" s="60"/>
      <c r="IH145" s="60"/>
      <c r="II145" s="60"/>
      <c r="IJ145" s="60"/>
      <c r="IK145" s="60"/>
      <c r="IL145" s="60"/>
      <c r="IM145" s="60"/>
      <c r="IN145" s="60"/>
      <c r="IO145" s="60"/>
      <c r="IP145" s="60"/>
      <c r="IQ145" s="60"/>
      <c r="IR145" s="60"/>
      <c r="IS145" s="60"/>
      <c r="IT145" s="60"/>
    </row>
    <row r="146" spans="1:254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0"/>
      <c r="CK146" s="60"/>
      <c r="CL146" s="60"/>
      <c r="CM146" s="60"/>
      <c r="CN146" s="60"/>
      <c r="CO146" s="60"/>
      <c r="CP146" s="60"/>
      <c r="CQ146" s="60"/>
      <c r="CR146" s="60"/>
      <c r="CS146" s="60"/>
      <c r="CT146" s="60"/>
      <c r="CU146" s="60"/>
      <c r="CV146" s="60"/>
      <c r="CW146" s="60"/>
      <c r="CX146" s="60"/>
      <c r="CY146" s="60"/>
      <c r="CZ146" s="60"/>
      <c r="DA146" s="60"/>
      <c r="DB146" s="60"/>
      <c r="DC146" s="60"/>
      <c r="DD146" s="60"/>
      <c r="DE146" s="60"/>
      <c r="DF146" s="60"/>
      <c r="DG146" s="60"/>
      <c r="DH146" s="60"/>
      <c r="DI146" s="60"/>
      <c r="DJ146" s="60"/>
      <c r="DK146" s="60"/>
      <c r="DL146" s="60"/>
      <c r="DM146" s="60"/>
      <c r="DN146" s="60"/>
      <c r="DO146" s="60"/>
      <c r="DP146" s="60"/>
      <c r="DQ146" s="60"/>
      <c r="DR146" s="60"/>
      <c r="DS146" s="60"/>
      <c r="DT146" s="60"/>
      <c r="DU146" s="60"/>
      <c r="DV146" s="60"/>
      <c r="DW146" s="60"/>
      <c r="DX146" s="60"/>
      <c r="DY146" s="60"/>
      <c r="DZ146" s="60"/>
      <c r="EA146" s="60"/>
      <c r="EB146" s="60"/>
      <c r="EC146" s="60"/>
      <c r="ED146" s="60"/>
      <c r="EE146" s="60"/>
      <c r="EF146" s="60"/>
      <c r="EG146" s="60"/>
      <c r="EH146" s="60"/>
      <c r="EI146" s="60"/>
      <c r="EJ146" s="60"/>
      <c r="EK146" s="60"/>
      <c r="EL146" s="60"/>
      <c r="EM146" s="60"/>
      <c r="EN146" s="60"/>
      <c r="EO146" s="60"/>
      <c r="EP146" s="60"/>
      <c r="EQ146" s="60"/>
      <c r="ER146" s="60"/>
      <c r="ES146" s="60"/>
      <c r="ET146" s="60"/>
      <c r="EU146" s="60"/>
      <c r="EV146" s="60"/>
      <c r="EW146" s="60"/>
      <c r="EX146" s="60"/>
      <c r="EY146" s="60"/>
      <c r="EZ146" s="60"/>
      <c r="FA146" s="60"/>
      <c r="FB146" s="60"/>
      <c r="FC146" s="60"/>
      <c r="FD146" s="60"/>
      <c r="FE146" s="60"/>
      <c r="FF146" s="60"/>
      <c r="FG146" s="60"/>
      <c r="FH146" s="60"/>
      <c r="FI146" s="60"/>
      <c r="FJ146" s="60"/>
      <c r="FK146" s="60"/>
      <c r="FL146" s="60"/>
      <c r="FM146" s="60"/>
      <c r="FN146" s="60"/>
      <c r="FO146" s="60"/>
      <c r="FP146" s="60"/>
      <c r="FQ146" s="60"/>
      <c r="FR146" s="60"/>
      <c r="FS146" s="60"/>
      <c r="FT146" s="60"/>
      <c r="FU146" s="60"/>
      <c r="FV146" s="60"/>
      <c r="FW146" s="60"/>
      <c r="FX146" s="60"/>
      <c r="FY146" s="60"/>
      <c r="FZ146" s="60"/>
      <c r="GA146" s="60"/>
      <c r="GB146" s="60"/>
      <c r="GC146" s="60"/>
      <c r="GD146" s="60"/>
      <c r="GE146" s="60"/>
      <c r="GF146" s="60"/>
      <c r="GG146" s="60"/>
      <c r="GH146" s="60"/>
      <c r="GI146" s="60"/>
      <c r="GJ146" s="60"/>
      <c r="GK146" s="60"/>
      <c r="GL146" s="60"/>
      <c r="GM146" s="60"/>
      <c r="GN146" s="60"/>
      <c r="GO146" s="60"/>
      <c r="GP146" s="60"/>
      <c r="GQ146" s="60"/>
      <c r="GR146" s="60"/>
      <c r="GS146" s="60"/>
      <c r="GT146" s="60"/>
      <c r="GU146" s="60"/>
      <c r="GV146" s="60"/>
      <c r="GW146" s="60"/>
      <c r="GX146" s="60"/>
      <c r="GY146" s="60"/>
      <c r="GZ146" s="60"/>
      <c r="HA146" s="60"/>
      <c r="HB146" s="60"/>
      <c r="HC146" s="60"/>
      <c r="HD146" s="60"/>
      <c r="HE146" s="60"/>
      <c r="HF146" s="60"/>
      <c r="HG146" s="60"/>
      <c r="HH146" s="60"/>
      <c r="HI146" s="60"/>
      <c r="HJ146" s="60"/>
      <c r="HK146" s="60"/>
      <c r="HL146" s="60"/>
      <c r="HM146" s="60"/>
      <c r="HN146" s="60"/>
      <c r="HO146" s="60"/>
      <c r="HP146" s="60"/>
      <c r="HQ146" s="60"/>
      <c r="HR146" s="60"/>
      <c r="HS146" s="60"/>
      <c r="HT146" s="60"/>
      <c r="HU146" s="60"/>
      <c r="HV146" s="60"/>
      <c r="HW146" s="60"/>
      <c r="HX146" s="60"/>
      <c r="HY146" s="60"/>
      <c r="HZ146" s="60"/>
      <c r="IA146" s="60"/>
      <c r="IB146" s="60"/>
      <c r="IC146" s="60"/>
      <c r="ID146" s="60"/>
      <c r="IE146" s="60"/>
      <c r="IF146" s="60"/>
      <c r="IG146" s="60"/>
      <c r="IH146" s="60"/>
      <c r="II146" s="60"/>
      <c r="IJ146" s="60"/>
      <c r="IK146" s="60"/>
      <c r="IL146" s="60"/>
      <c r="IM146" s="60"/>
      <c r="IN146" s="60"/>
      <c r="IO146" s="60"/>
      <c r="IP146" s="60"/>
      <c r="IQ146" s="60"/>
      <c r="IR146" s="60"/>
      <c r="IS146" s="60"/>
      <c r="IT146" s="60"/>
    </row>
    <row r="147" spans="1:254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0"/>
      <c r="CK147" s="60"/>
      <c r="CL147" s="60"/>
      <c r="CM147" s="60"/>
      <c r="CN147" s="60"/>
      <c r="CO147" s="60"/>
      <c r="CP147" s="60"/>
      <c r="CQ147" s="60"/>
      <c r="CR147" s="60"/>
      <c r="CS147" s="60"/>
      <c r="CT147" s="60"/>
      <c r="CU147" s="60"/>
      <c r="CV147" s="60"/>
      <c r="CW147" s="60"/>
      <c r="CX147" s="60"/>
      <c r="CY147" s="60"/>
      <c r="CZ147" s="60"/>
      <c r="DA147" s="60"/>
      <c r="DB147" s="60"/>
      <c r="DC147" s="60"/>
      <c r="DD147" s="60"/>
      <c r="DE147" s="60"/>
      <c r="DF147" s="60"/>
      <c r="DG147" s="60"/>
      <c r="DH147" s="60"/>
      <c r="DI147" s="60"/>
      <c r="DJ147" s="60"/>
      <c r="DK147" s="60"/>
      <c r="DL147" s="60"/>
      <c r="DM147" s="60"/>
      <c r="DN147" s="60"/>
      <c r="DO147" s="60"/>
      <c r="DP147" s="60"/>
      <c r="DQ147" s="60"/>
      <c r="DR147" s="60"/>
      <c r="DS147" s="60"/>
      <c r="DT147" s="60"/>
      <c r="DU147" s="60"/>
      <c r="DV147" s="60"/>
      <c r="DW147" s="60"/>
      <c r="DX147" s="60"/>
      <c r="DY147" s="60"/>
      <c r="DZ147" s="60"/>
      <c r="EA147" s="60"/>
      <c r="EB147" s="60"/>
      <c r="EC147" s="60"/>
      <c r="ED147" s="60"/>
      <c r="EE147" s="60"/>
      <c r="EF147" s="60"/>
      <c r="EG147" s="60"/>
      <c r="EH147" s="60"/>
      <c r="EI147" s="60"/>
      <c r="EJ147" s="60"/>
      <c r="EK147" s="60"/>
      <c r="EL147" s="60"/>
      <c r="EM147" s="60"/>
      <c r="EN147" s="60"/>
      <c r="EO147" s="60"/>
      <c r="EP147" s="60"/>
      <c r="EQ147" s="60"/>
      <c r="ER147" s="60"/>
      <c r="ES147" s="60"/>
      <c r="ET147" s="60"/>
      <c r="EU147" s="60"/>
      <c r="EV147" s="60"/>
      <c r="EW147" s="60"/>
      <c r="EX147" s="60"/>
      <c r="EY147" s="60"/>
      <c r="EZ147" s="60"/>
      <c r="FA147" s="60"/>
      <c r="FB147" s="60"/>
      <c r="FC147" s="60"/>
      <c r="FD147" s="60"/>
      <c r="FE147" s="60"/>
      <c r="FF147" s="60"/>
      <c r="FG147" s="60"/>
      <c r="FH147" s="60"/>
      <c r="FI147" s="60"/>
      <c r="FJ147" s="60"/>
      <c r="FK147" s="60"/>
      <c r="FL147" s="60"/>
      <c r="FM147" s="60"/>
      <c r="FN147" s="60"/>
      <c r="FO147" s="60"/>
      <c r="FP147" s="60"/>
      <c r="FQ147" s="60"/>
      <c r="FR147" s="60"/>
      <c r="FS147" s="60"/>
      <c r="FT147" s="60"/>
      <c r="FU147" s="60"/>
      <c r="FV147" s="60"/>
      <c r="FW147" s="60"/>
      <c r="FX147" s="60"/>
      <c r="FY147" s="60"/>
      <c r="FZ147" s="60"/>
      <c r="GA147" s="60"/>
      <c r="GB147" s="60"/>
      <c r="GC147" s="60"/>
      <c r="GD147" s="60"/>
      <c r="GE147" s="60"/>
      <c r="GF147" s="60"/>
      <c r="GG147" s="60"/>
      <c r="GH147" s="60"/>
      <c r="GI147" s="60"/>
      <c r="GJ147" s="60"/>
      <c r="GK147" s="60"/>
      <c r="GL147" s="60"/>
      <c r="GM147" s="60"/>
      <c r="GN147" s="60"/>
      <c r="GO147" s="60"/>
      <c r="GP147" s="60"/>
      <c r="GQ147" s="60"/>
      <c r="GR147" s="60"/>
      <c r="GS147" s="60"/>
      <c r="GT147" s="60"/>
      <c r="GU147" s="60"/>
      <c r="GV147" s="60"/>
      <c r="GW147" s="60"/>
      <c r="GX147" s="60"/>
      <c r="GY147" s="60"/>
      <c r="GZ147" s="60"/>
      <c r="HA147" s="60"/>
      <c r="HB147" s="60"/>
      <c r="HC147" s="60"/>
      <c r="HD147" s="60"/>
      <c r="HE147" s="60"/>
      <c r="HF147" s="60"/>
      <c r="HG147" s="60"/>
      <c r="HH147" s="60"/>
      <c r="HI147" s="60"/>
      <c r="HJ147" s="60"/>
      <c r="HK147" s="60"/>
      <c r="HL147" s="60"/>
      <c r="HM147" s="60"/>
      <c r="HN147" s="60"/>
      <c r="HO147" s="60"/>
      <c r="HP147" s="60"/>
      <c r="HQ147" s="60"/>
      <c r="HR147" s="60"/>
      <c r="HS147" s="60"/>
      <c r="HT147" s="60"/>
      <c r="HU147" s="60"/>
      <c r="HV147" s="60"/>
      <c r="HW147" s="60"/>
      <c r="HX147" s="60"/>
      <c r="HY147" s="60"/>
      <c r="HZ147" s="60"/>
      <c r="IA147" s="60"/>
      <c r="IB147" s="60"/>
      <c r="IC147" s="60"/>
      <c r="ID147" s="60"/>
      <c r="IE147" s="60"/>
      <c r="IF147" s="60"/>
      <c r="IG147" s="60"/>
      <c r="IH147" s="60"/>
      <c r="II147" s="60"/>
      <c r="IJ147" s="60"/>
      <c r="IK147" s="60"/>
      <c r="IL147" s="60"/>
      <c r="IM147" s="60"/>
      <c r="IN147" s="60"/>
      <c r="IO147" s="60"/>
      <c r="IP147" s="60"/>
      <c r="IQ147" s="60"/>
      <c r="IR147" s="60"/>
      <c r="IS147" s="60"/>
      <c r="IT147" s="60"/>
    </row>
    <row r="148" spans="1:254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0"/>
      <c r="CK148" s="60"/>
      <c r="CL148" s="60"/>
      <c r="CM148" s="60"/>
      <c r="CN148" s="60"/>
      <c r="CO148" s="60"/>
      <c r="CP148" s="60"/>
      <c r="CQ148" s="60"/>
      <c r="CR148" s="60"/>
      <c r="CS148" s="60"/>
      <c r="CT148" s="60"/>
      <c r="CU148" s="60"/>
      <c r="CV148" s="60"/>
      <c r="CW148" s="60"/>
      <c r="CX148" s="60"/>
      <c r="CY148" s="60"/>
      <c r="CZ148" s="60"/>
      <c r="DA148" s="60"/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60"/>
      <c r="DM148" s="60"/>
      <c r="DN148" s="60"/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60"/>
      <c r="EK148" s="60"/>
      <c r="EL148" s="60"/>
      <c r="EM148" s="60"/>
      <c r="EN148" s="60"/>
      <c r="EO148" s="60"/>
      <c r="EP148" s="60"/>
      <c r="EQ148" s="60"/>
      <c r="ER148" s="60"/>
      <c r="ES148" s="60"/>
      <c r="ET148" s="60"/>
      <c r="EU148" s="60"/>
      <c r="EV148" s="60"/>
      <c r="EW148" s="60"/>
      <c r="EX148" s="60"/>
      <c r="EY148" s="60"/>
      <c r="EZ148" s="60"/>
      <c r="FA148" s="60"/>
      <c r="FB148" s="60"/>
      <c r="FC148" s="60"/>
      <c r="FD148" s="60"/>
      <c r="FE148" s="60"/>
      <c r="FF148" s="60"/>
      <c r="FG148" s="60"/>
      <c r="FH148" s="60"/>
      <c r="FI148" s="60"/>
      <c r="FJ148" s="60"/>
      <c r="FK148" s="60"/>
      <c r="FL148" s="60"/>
      <c r="FM148" s="60"/>
      <c r="FN148" s="60"/>
      <c r="FO148" s="60"/>
      <c r="FP148" s="60"/>
      <c r="FQ148" s="60"/>
      <c r="FR148" s="60"/>
      <c r="FS148" s="60"/>
      <c r="FT148" s="60"/>
      <c r="FU148" s="60"/>
      <c r="FV148" s="60"/>
      <c r="FW148" s="60"/>
      <c r="FX148" s="60"/>
      <c r="FY148" s="60"/>
      <c r="FZ148" s="60"/>
      <c r="GA148" s="60"/>
      <c r="GB148" s="60"/>
      <c r="GC148" s="60"/>
      <c r="GD148" s="60"/>
      <c r="GE148" s="60"/>
      <c r="GF148" s="60"/>
      <c r="GG148" s="60"/>
      <c r="GH148" s="60"/>
      <c r="GI148" s="60"/>
      <c r="GJ148" s="60"/>
      <c r="GK148" s="60"/>
      <c r="GL148" s="60"/>
      <c r="GM148" s="60"/>
      <c r="GN148" s="60"/>
      <c r="GO148" s="60"/>
      <c r="GP148" s="60"/>
      <c r="GQ148" s="60"/>
      <c r="GR148" s="60"/>
      <c r="GS148" s="60"/>
      <c r="GT148" s="60"/>
      <c r="GU148" s="60"/>
      <c r="GV148" s="60"/>
      <c r="GW148" s="60"/>
      <c r="GX148" s="60"/>
      <c r="GY148" s="60"/>
      <c r="GZ148" s="60"/>
      <c r="HA148" s="60"/>
      <c r="HB148" s="60"/>
      <c r="HC148" s="60"/>
      <c r="HD148" s="60"/>
      <c r="HE148" s="60"/>
      <c r="HF148" s="60"/>
      <c r="HG148" s="60"/>
      <c r="HH148" s="60"/>
      <c r="HI148" s="60"/>
      <c r="HJ148" s="60"/>
      <c r="HK148" s="60"/>
      <c r="HL148" s="60"/>
      <c r="HM148" s="60"/>
      <c r="HN148" s="60"/>
      <c r="HO148" s="60"/>
      <c r="HP148" s="60"/>
      <c r="HQ148" s="60"/>
      <c r="HR148" s="60"/>
      <c r="HS148" s="60"/>
      <c r="HT148" s="60"/>
      <c r="HU148" s="60"/>
      <c r="HV148" s="60"/>
      <c r="HW148" s="60"/>
      <c r="HX148" s="60"/>
      <c r="HY148" s="60"/>
      <c r="HZ148" s="60"/>
      <c r="IA148" s="60"/>
      <c r="IB148" s="60"/>
      <c r="IC148" s="60"/>
      <c r="ID148" s="60"/>
      <c r="IE148" s="60"/>
      <c r="IF148" s="60"/>
      <c r="IG148" s="60"/>
      <c r="IH148" s="60"/>
      <c r="II148" s="60"/>
      <c r="IJ148" s="60"/>
      <c r="IK148" s="60"/>
      <c r="IL148" s="60"/>
      <c r="IM148" s="60"/>
      <c r="IN148" s="60"/>
      <c r="IO148" s="60"/>
      <c r="IP148" s="60"/>
      <c r="IQ148" s="60"/>
      <c r="IR148" s="60"/>
      <c r="IS148" s="60"/>
      <c r="IT148" s="60"/>
    </row>
    <row r="149" spans="1:254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  <c r="AQ149" s="60"/>
      <c r="AR149" s="60"/>
      <c r="AS149" s="60"/>
      <c r="AT149" s="60"/>
      <c r="AU149" s="60"/>
      <c r="AV149" s="60"/>
      <c r="AW149" s="60"/>
      <c r="AX149" s="60"/>
      <c r="AY149" s="60"/>
      <c r="AZ149" s="60"/>
      <c r="BA149" s="60"/>
      <c r="BB149" s="60"/>
      <c r="BC149" s="60"/>
      <c r="BD149" s="60"/>
      <c r="BE149" s="60"/>
      <c r="BF149" s="60"/>
      <c r="BG149" s="60"/>
      <c r="BH149" s="60"/>
      <c r="BI149" s="60"/>
      <c r="BJ149" s="60"/>
      <c r="BK149" s="60"/>
      <c r="BL149" s="60"/>
      <c r="BM149" s="60"/>
      <c r="BN149" s="60"/>
      <c r="BO149" s="60"/>
      <c r="BP149" s="60"/>
      <c r="BQ149" s="60"/>
      <c r="BR149" s="60"/>
      <c r="BS149" s="60"/>
      <c r="BT149" s="60"/>
      <c r="BU149" s="60"/>
      <c r="BV149" s="60"/>
      <c r="BW149" s="60"/>
      <c r="BX149" s="60"/>
      <c r="BY149" s="60"/>
      <c r="BZ149" s="60"/>
      <c r="CA149" s="60"/>
      <c r="CB149" s="60"/>
      <c r="CC149" s="60"/>
      <c r="CD149" s="60"/>
      <c r="CE149" s="60"/>
      <c r="CF149" s="60"/>
      <c r="CG149" s="60"/>
      <c r="CH149" s="60"/>
      <c r="CI149" s="60"/>
      <c r="CJ149" s="60"/>
      <c r="CK149" s="60"/>
      <c r="CL149" s="60"/>
      <c r="CM149" s="60"/>
      <c r="CN149" s="60"/>
      <c r="CO149" s="60"/>
      <c r="CP149" s="60"/>
      <c r="CQ149" s="60"/>
      <c r="CR149" s="60"/>
      <c r="CS149" s="60"/>
      <c r="CT149" s="60"/>
      <c r="CU149" s="60"/>
      <c r="CV149" s="60"/>
      <c r="CW149" s="60"/>
      <c r="CX149" s="60"/>
      <c r="CY149" s="60"/>
      <c r="CZ149" s="60"/>
      <c r="DA149" s="60"/>
      <c r="DB149" s="60"/>
      <c r="DC149" s="60"/>
      <c r="DD149" s="60"/>
      <c r="DE149" s="60"/>
      <c r="DF149" s="60"/>
      <c r="DG149" s="60"/>
      <c r="DH149" s="60"/>
      <c r="DI149" s="60"/>
      <c r="DJ149" s="60"/>
      <c r="DK149" s="60"/>
      <c r="DL149" s="60"/>
      <c r="DM149" s="60"/>
      <c r="DN149" s="60"/>
      <c r="DO149" s="60"/>
      <c r="DP149" s="60"/>
      <c r="DQ149" s="60"/>
      <c r="DR149" s="60"/>
      <c r="DS149" s="60"/>
      <c r="DT149" s="60"/>
      <c r="DU149" s="60"/>
      <c r="DV149" s="60"/>
      <c r="DW149" s="60"/>
      <c r="DX149" s="60"/>
      <c r="DY149" s="60"/>
      <c r="DZ149" s="60"/>
      <c r="EA149" s="60"/>
      <c r="EB149" s="60"/>
      <c r="EC149" s="60"/>
      <c r="ED149" s="60"/>
      <c r="EE149" s="60"/>
      <c r="EF149" s="60"/>
      <c r="EG149" s="60"/>
      <c r="EH149" s="60"/>
      <c r="EI149" s="60"/>
      <c r="EJ149" s="60"/>
      <c r="EK149" s="60"/>
      <c r="EL149" s="60"/>
      <c r="EM149" s="60"/>
      <c r="EN149" s="60"/>
      <c r="EO149" s="60"/>
      <c r="EP149" s="60"/>
      <c r="EQ149" s="60"/>
      <c r="ER149" s="60"/>
      <c r="ES149" s="60"/>
      <c r="ET149" s="60"/>
      <c r="EU149" s="60"/>
      <c r="EV149" s="60"/>
      <c r="EW149" s="60"/>
      <c r="EX149" s="60"/>
      <c r="EY149" s="60"/>
      <c r="EZ149" s="60"/>
      <c r="FA149" s="60"/>
      <c r="FB149" s="60"/>
      <c r="FC149" s="60"/>
      <c r="FD149" s="60"/>
      <c r="FE149" s="60"/>
      <c r="FF149" s="60"/>
      <c r="FG149" s="60"/>
      <c r="FH149" s="60"/>
      <c r="FI149" s="60"/>
      <c r="FJ149" s="60"/>
      <c r="FK149" s="60"/>
      <c r="FL149" s="60"/>
      <c r="FM149" s="60"/>
      <c r="FN149" s="60"/>
      <c r="FO149" s="60"/>
      <c r="FP149" s="60"/>
      <c r="FQ149" s="60"/>
      <c r="FR149" s="60"/>
      <c r="FS149" s="60"/>
      <c r="FT149" s="60"/>
      <c r="FU149" s="60"/>
      <c r="FV149" s="60"/>
      <c r="FW149" s="60"/>
      <c r="FX149" s="60"/>
      <c r="FY149" s="60"/>
      <c r="FZ149" s="60"/>
      <c r="GA149" s="60"/>
      <c r="GB149" s="60"/>
      <c r="GC149" s="60"/>
      <c r="GD149" s="60"/>
      <c r="GE149" s="60"/>
      <c r="GF149" s="60"/>
      <c r="GG149" s="60"/>
      <c r="GH149" s="60"/>
      <c r="GI149" s="60"/>
      <c r="GJ149" s="60"/>
      <c r="GK149" s="60"/>
      <c r="GL149" s="60"/>
      <c r="GM149" s="60"/>
      <c r="GN149" s="60"/>
      <c r="GO149" s="60"/>
      <c r="GP149" s="60"/>
      <c r="GQ149" s="60"/>
      <c r="GR149" s="60"/>
      <c r="GS149" s="60"/>
      <c r="GT149" s="60"/>
      <c r="GU149" s="60"/>
      <c r="GV149" s="60"/>
      <c r="GW149" s="60"/>
      <c r="GX149" s="60"/>
      <c r="GY149" s="60"/>
      <c r="GZ149" s="60"/>
      <c r="HA149" s="60"/>
      <c r="HB149" s="60"/>
      <c r="HC149" s="60"/>
      <c r="HD149" s="60"/>
      <c r="HE149" s="60"/>
      <c r="HF149" s="60"/>
      <c r="HG149" s="60"/>
      <c r="HH149" s="60"/>
      <c r="HI149" s="60"/>
      <c r="HJ149" s="60"/>
      <c r="HK149" s="60"/>
      <c r="HL149" s="60"/>
      <c r="HM149" s="60"/>
      <c r="HN149" s="60"/>
      <c r="HO149" s="60"/>
      <c r="HP149" s="60"/>
      <c r="HQ149" s="60"/>
      <c r="HR149" s="60"/>
      <c r="HS149" s="60"/>
      <c r="HT149" s="60"/>
      <c r="HU149" s="60"/>
      <c r="HV149" s="60"/>
      <c r="HW149" s="60"/>
      <c r="HX149" s="60"/>
      <c r="HY149" s="60"/>
      <c r="HZ149" s="60"/>
      <c r="IA149" s="60"/>
      <c r="IB149" s="60"/>
      <c r="IC149" s="60"/>
      <c r="ID149" s="60"/>
      <c r="IE149" s="60"/>
      <c r="IF149" s="60"/>
      <c r="IG149" s="60"/>
      <c r="IH149" s="60"/>
      <c r="II149" s="60"/>
      <c r="IJ149" s="60"/>
      <c r="IK149" s="60"/>
      <c r="IL149" s="60"/>
      <c r="IM149" s="60"/>
      <c r="IN149" s="60"/>
      <c r="IO149" s="60"/>
      <c r="IP149" s="60"/>
      <c r="IQ149" s="60"/>
      <c r="IR149" s="60"/>
      <c r="IS149" s="60"/>
      <c r="IT149" s="60"/>
    </row>
    <row r="150" spans="1:254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  <c r="AQ150" s="60"/>
      <c r="AR150" s="60"/>
      <c r="AS150" s="60"/>
      <c r="AT150" s="60"/>
      <c r="AU150" s="60"/>
      <c r="AV150" s="60"/>
      <c r="AW150" s="60"/>
      <c r="AX150" s="60"/>
      <c r="AY150" s="60"/>
      <c r="AZ150" s="60"/>
      <c r="BA150" s="60"/>
      <c r="BB150" s="60"/>
      <c r="BC150" s="60"/>
      <c r="BD150" s="60"/>
      <c r="BE150" s="60"/>
      <c r="BF150" s="60"/>
      <c r="BG150" s="60"/>
      <c r="BH150" s="60"/>
      <c r="BI150" s="60"/>
      <c r="BJ150" s="60"/>
      <c r="BK150" s="60"/>
      <c r="BL150" s="60"/>
      <c r="BM150" s="60"/>
      <c r="BN150" s="60"/>
      <c r="BO150" s="60"/>
      <c r="BP150" s="60"/>
      <c r="BQ150" s="60"/>
      <c r="BR150" s="60"/>
      <c r="BS150" s="60"/>
      <c r="BT150" s="60"/>
      <c r="BU150" s="60"/>
      <c r="BV150" s="60"/>
      <c r="BW150" s="60"/>
      <c r="BX150" s="60"/>
      <c r="BY150" s="60"/>
      <c r="BZ150" s="60"/>
      <c r="CA150" s="60"/>
      <c r="CB150" s="60"/>
      <c r="CC150" s="60"/>
      <c r="CD150" s="60"/>
      <c r="CE150" s="60"/>
      <c r="CF150" s="60"/>
      <c r="CG150" s="60"/>
      <c r="CH150" s="60"/>
      <c r="CI150" s="60"/>
      <c r="CJ150" s="60"/>
      <c r="CK150" s="60"/>
      <c r="CL150" s="60"/>
      <c r="CM150" s="60"/>
      <c r="CN150" s="60"/>
      <c r="CO150" s="60"/>
      <c r="CP150" s="60"/>
      <c r="CQ150" s="60"/>
      <c r="CR150" s="60"/>
      <c r="CS150" s="60"/>
      <c r="CT150" s="60"/>
      <c r="CU150" s="60"/>
      <c r="CV150" s="60"/>
      <c r="CW150" s="60"/>
      <c r="CX150" s="60"/>
      <c r="CY150" s="60"/>
      <c r="CZ150" s="60"/>
      <c r="DA150" s="60"/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  <c r="HB150" s="60"/>
      <c r="HC150" s="60"/>
      <c r="HD150" s="60"/>
      <c r="HE150" s="60"/>
      <c r="HF150" s="60"/>
      <c r="HG150" s="60"/>
      <c r="HH150" s="60"/>
      <c r="HI150" s="60"/>
      <c r="HJ150" s="60"/>
      <c r="HK150" s="60"/>
      <c r="HL150" s="60"/>
      <c r="HM150" s="60"/>
      <c r="HN150" s="60"/>
      <c r="HO150" s="60"/>
      <c r="HP150" s="60"/>
      <c r="HQ150" s="60"/>
      <c r="HR150" s="60"/>
      <c r="HS150" s="60"/>
      <c r="HT150" s="60"/>
      <c r="HU150" s="60"/>
      <c r="HV150" s="60"/>
      <c r="HW150" s="60"/>
      <c r="HX150" s="60"/>
      <c r="HY150" s="60"/>
      <c r="HZ150" s="60"/>
      <c r="IA150" s="60"/>
      <c r="IB150" s="60"/>
      <c r="IC150" s="60"/>
      <c r="ID150" s="60"/>
      <c r="IE150" s="60"/>
      <c r="IF150" s="60"/>
      <c r="IG150" s="60"/>
      <c r="IH150" s="60"/>
      <c r="II150" s="60"/>
      <c r="IJ150" s="60"/>
      <c r="IK150" s="60"/>
      <c r="IL150" s="60"/>
      <c r="IM150" s="60"/>
      <c r="IN150" s="60"/>
      <c r="IO150" s="60"/>
      <c r="IP150" s="60"/>
      <c r="IQ150" s="60"/>
      <c r="IR150" s="60"/>
      <c r="IS150" s="60"/>
      <c r="IT150" s="60"/>
    </row>
    <row r="151" spans="1:254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  <c r="AQ151" s="60"/>
      <c r="AR151" s="60"/>
      <c r="AS151" s="60"/>
      <c r="AT151" s="60"/>
      <c r="AU151" s="60"/>
      <c r="AV151" s="60"/>
      <c r="AW151" s="60"/>
      <c r="AX151" s="60"/>
      <c r="AY151" s="60"/>
      <c r="AZ151" s="60"/>
      <c r="BA151" s="60"/>
      <c r="BB151" s="60"/>
      <c r="BC151" s="60"/>
      <c r="BD151" s="60"/>
      <c r="BE151" s="60"/>
      <c r="BF151" s="60"/>
      <c r="BG151" s="60"/>
      <c r="BH151" s="60"/>
      <c r="BI151" s="60"/>
      <c r="BJ151" s="60"/>
      <c r="BK151" s="60"/>
      <c r="BL151" s="60"/>
      <c r="BM151" s="60"/>
      <c r="BN151" s="60"/>
      <c r="BO151" s="60"/>
      <c r="BP151" s="60"/>
      <c r="BQ151" s="60"/>
      <c r="BR151" s="60"/>
      <c r="BS151" s="60"/>
      <c r="BT151" s="60"/>
      <c r="BU151" s="60"/>
      <c r="BV151" s="60"/>
      <c r="BW151" s="60"/>
      <c r="BX151" s="60"/>
      <c r="BY151" s="60"/>
      <c r="BZ151" s="60"/>
      <c r="CA151" s="60"/>
      <c r="CB151" s="60"/>
      <c r="CC151" s="60"/>
      <c r="CD151" s="60"/>
      <c r="CE151" s="60"/>
      <c r="CF151" s="60"/>
      <c r="CG151" s="60"/>
      <c r="CH151" s="60"/>
      <c r="CI151" s="60"/>
      <c r="CJ151" s="60"/>
      <c r="CK151" s="60"/>
      <c r="CL151" s="60"/>
      <c r="CM151" s="60"/>
      <c r="CN151" s="60"/>
      <c r="CO151" s="60"/>
      <c r="CP151" s="60"/>
      <c r="CQ151" s="60"/>
      <c r="CR151" s="60"/>
      <c r="CS151" s="60"/>
      <c r="CT151" s="60"/>
      <c r="CU151" s="60"/>
      <c r="CV151" s="60"/>
      <c r="CW151" s="60"/>
      <c r="CX151" s="60"/>
      <c r="CY151" s="60"/>
      <c r="CZ151" s="60"/>
      <c r="DA151" s="60"/>
      <c r="DB151" s="60"/>
      <c r="DC151" s="60"/>
      <c r="DD151" s="60"/>
      <c r="DE151" s="60"/>
      <c r="DF151" s="60"/>
      <c r="DG151" s="60"/>
      <c r="DH151" s="60"/>
      <c r="DI151" s="60"/>
      <c r="DJ151" s="60"/>
      <c r="DK151" s="60"/>
      <c r="DL151" s="60"/>
      <c r="DM151" s="60"/>
      <c r="DN151" s="60"/>
      <c r="DO151" s="60"/>
      <c r="DP151" s="60"/>
      <c r="DQ151" s="60"/>
      <c r="DR151" s="60"/>
      <c r="DS151" s="60"/>
      <c r="DT151" s="60"/>
      <c r="DU151" s="60"/>
      <c r="DV151" s="60"/>
      <c r="DW151" s="60"/>
      <c r="DX151" s="60"/>
      <c r="DY151" s="60"/>
      <c r="DZ151" s="60"/>
      <c r="EA151" s="60"/>
      <c r="EB151" s="60"/>
      <c r="EC151" s="60"/>
      <c r="ED151" s="60"/>
      <c r="EE151" s="60"/>
      <c r="EF151" s="60"/>
      <c r="EG151" s="60"/>
      <c r="EH151" s="60"/>
      <c r="EI151" s="60"/>
      <c r="EJ151" s="60"/>
      <c r="EK151" s="60"/>
      <c r="EL151" s="60"/>
      <c r="EM151" s="60"/>
      <c r="EN151" s="60"/>
      <c r="EO151" s="60"/>
      <c r="EP151" s="60"/>
      <c r="EQ151" s="60"/>
      <c r="ER151" s="60"/>
      <c r="ES151" s="60"/>
      <c r="ET151" s="60"/>
      <c r="EU151" s="60"/>
      <c r="EV151" s="60"/>
      <c r="EW151" s="60"/>
      <c r="EX151" s="60"/>
      <c r="EY151" s="60"/>
      <c r="EZ151" s="60"/>
      <c r="FA151" s="60"/>
      <c r="FB151" s="60"/>
      <c r="FC151" s="60"/>
      <c r="FD151" s="60"/>
      <c r="FE151" s="60"/>
      <c r="FF151" s="60"/>
      <c r="FG151" s="60"/>
      <c r="FH151" s="60"/>
      <c r="FI151" s="60"/>
      <c r="FJ151" s="60"/>
      <c r="FK151" s="60"/>
      <c r="FL151" s="60"/>
      <c r="FM151" s="60"/>
      <c r="FN151" s="60"/>
      <c r="FO151" s="60"/>
      <c r="FP151" s="60"/>
      <c r="FQ151" s="60"/>
      <c r="FR151" s="60"/>
      <c r="FS151" s="60"/>
      <c r="FT151" s="60"/>
      <c r="FU151" s="60"/>
      <c r="FV151" s="60"/>
      <c r="FW151" s="60"/>
      <c r="FX151" s="60"/>
      <c r="FY151" s="60"/>
      <c r="FZ151" s="60"/>
      <c r="GA151" s="60"/>
      <c r="GB151" s="60"/>
      <c r="GC151" s="60"/>
      <c r="GD151" s="60"/>
      <c r="GE151" s="60"/>
      <c r="GF151" s="60"/>
      <c r="GG151" s="60"/>
      <c r="GH151" s="60"/>
      <c r="GI151" s="60"/>
      <c r="GJ151" s="60"/>
      <c r="GK151" s="60"/>
      <c r="GL151" s="60"/>
      <c r="GM151" s="60"/>
      <c r="GN151" s="60"/>
      <c r="GO151" s="60"/>
      <c r="GP151" s="60"/>
      <c r="GQ151" s="60"/>
      <c r="GR151" s="60"/>
      <c r="GS151" s="60"/>
      <c r="GT151" s="60"/>
      <c r="GU151" s="60"/>
      <c r="GV151" s="60"/>
      <c r="GW151" s="60"/>
      <c r="GX151" s="60"/>
      <c r="GY151" s="60"/>
      <c r="GZ151" s="60"/>
      <c r="HA151" s="60"/>
      <c r="HB151" s="60"/>
      <c r="HC151" s="60"/>
      <c r="HD151" s="60"/>
      <c r="HE151" s="60"/>
      <c r="HF151" s="60"/>
      <c r="HG151" s="60"/>
      <c r="HH151" s="60"/>
      <c r="HI151" s="60"/>
      <c r="HJ151" s="60"/>
      <c r="HK151" s="60"/>
      <c r="HL151" s="60"/>
      <c r="HM151" s="60"/>
      <c r="HN151" s="60"/>
      <c r="HO151" s="60"/>
      <c r="HP151" s="60"/>
      <c r="HQ151" s="60"/>
      <c r="HR151" s="60"/>
      <c r="HS151" s="60"/>
      <c r="HT151" s="60"/>
      <c r="HU151" s="60"/>
      <c r="HV151" s="60"/>
      <c r="HW151" s="60"/>
      <c r="HX151" s="60"/>
      <c r="HY151" s="60"/>
      <c r="HZ151" s="60"/>
      <c r="IA151" s="60"/>
      <c r="IB151" s="60"/>
      <c r="IC151" s="60"/>
      <c r="ID151" s="60"/>
      <c r="IE151" s="60"/>
      <c r="IF151" s="60"/>
      <c r="IG151" s="60"/>
      <c r="IH151" s="60"/>
      <c r="II151" s="60"/>
      <c r="IJ151" s="60"/>
      <c r="IK151" s="60"/>
      <c r="IL151" s="60"/>
      <c r="IM151" s="60"/>
      <c r="IN151" s="60"/>
      <c r="IO151" s="60"/>
      <c r="IP151" s="60"/>
      <c r="IQ151" s="60"/>
      <c r="IR151" s="60"/>
      <c r="IS151" s="60"/>
      <c r="IT151" s="60"/>
    </row>
    <row r="152" spans="1:254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  <c r="AQ152" s="60"/>
      <c r="AR152" s="60"/>
      <c r="AS152" s="60"/>
      <c r="AT152" s="60"/>
      <c r="AU152" s="60"/>
      <c r="AV152" s="60"/>
      <c r="AW152" s="60"/>
      <c r="AX152" s="60"/>
      <c r="AY152" s="60"/>
      <c r="AZ152" s="60"/>
      <c r="BA152" s="60"/>
      <c r="BB152" s="60"/>
      <c r="BC152" s="60"/>
      <c r="BD152" s="60"/>
      <c r="BE152" s="60"/>
      <c r="BF152" s="60"/>
      <c r="BG152" s="60"/>
      <c r="BH152" s="60"/>
      <c r="BI152" s="60"/>
      <c r="BJ152" s="60"/>
      <c r="BK152" s="60"/>
      <c r="BL152" s="60"/>
      <c r="BM152" s="60"/>
      <c r="BN152" s="60"/>
      <c r="BO152" s="60"/>
      <c r="BP152" s="60"/>
      <c r="BQ152" s="60"/>
      <c r="BR152" s="60"/>
      <c r="BS152" s="60"/>
      <c r="BT152" s="60"/>
      <c r="BU152" s="60"/>
      <c r="BV152" s="60"/>
      <c r="BW152" s="60"/>
      <c r="BX152" s="60"/>
      <c r="BY152" s="60"/>
      <c r="BZ152" s="60"/>
      <c r="CA152" s="60"/>
      <c r="CB152" s="60"/>
      <c r="CC152" s="60"/>
      <c r="CD152" s="60"/>
      <c r="CE152" s="60"/>
      <c r="CF152" s="60"/>
      <c r="CG152" s="60"/>
      <c r="CH152" s="60"/>
      <c r="CI152" s="60"/>
      <c r="CJ152" s="60"/>
      <c r="CK152" s="60"/>
      <c r="CL152" s="60"/>
      <c r="CM152" s="60"/>
      <c r="CN152" s="60"/>
      <c r="CO152" s="60"/>
      <c r="CP152" s="60"/>
      <c r="CQ152" s="60"/>
      <c r="CR152" s="60"/>
      <c r="CS152" s="60"/>
      <c r="CT152" s="60"/>
      <c r="CU152" s="60"/>
      <c r="CV152" s="60"/>
      <c r="CW152" s="60"/>
      <c r="CX152" s="60"/>
      <c r="CY152" s="60"/>
      <c r="CZ152" s="60"/>
      <c r="DA152" s="60"/>
      <c r="DB152" s="60"/>
      <c r="DC152" s="60"/>
      <c r="DD152" s="60"/>
      <c r="DE152" s="60"/>
      <c r="DF152" s="60"/>
      <c r="DG152" s="60"/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J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  <c r="HB152" s="60"/>
      <c r="HC152" s="60"/>
      <c r="HD152" s="60"/>
      <c r="HE152" s="60"/>
      <c r="HF152" s="60"/>
      <c r="HG152" s="60"/>
      <c r="HH152" s="60"/>
      <c r="HI152" s="60"/>
      <c r="HJ152" s="60"/>
      <c r="HK152" s="60"/>
      <c r="HL152" s="60"/>
      <c r="HM152" s="60"/>
      <c r="HN152" s="60"/>
      <c r="HO152" s="60"/>
      <c r="HP152" s="60"/>
      <c r="HQ152" s="60"/>
      <c r="HR152" s="60"/>
      <c r="HS152" s="60"/>
      <c r="HT152" s="60"/>
      <c r="HU152" s="60"/>
      <c r="HV152" s="60"/>
      <c r="HW152" s="60"/>
      <c r="HX152" s="60"/>
      <c r="HY152" s="60"/>
      <c r="HZ152" s="60"/>
      <c r="IA152" s="60"/>
      <c r="IB152" s="60"/>
      <c r="IC152" s="60"/>
      <c r="ID152" s="60"/>
      <c r="IE152" s="60"/>
      <c r="IF152" s="60"/>
      <c r="IG152" s="60"/>
      <c r="IH152" s="60"/>
      <c r="II152" s="60"/>
      <c r="IJ152" s="60"/>
      <c r="IK152" s="60"/>
      <c r="IL152" s="60"/>
      <c r="IM152" s="60"/>
      <c r="IN152" s="60"/>
      <c r="IO152" s="60"/>
      <c r="IP152" s="60"/>
      <c r="IQ152" s="60"/>
      <c r="IR152" s="60"/>
      <c r="IS152" s="60"/>
      <c r="IT152" s="60"/>
    </row>
    <row r="153" spans="1:254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  <c r="AQ153" s="60"/>
      <c r="AR153" s="60"/>
      <c r="AS153" s="60"/>
      <c r="AT153" s="60"/>
      <c r="AU153" s="60"/>
      <c r="AV153" s="60"/>
      <c r="AW153" s="60"/>
      <c r="AX153" s="60"/>
      <c r="AY153" s="60"/>
      <c r="AZ153" s="60"/>
      <c r="BA153" s="60"/>
      <c r="BB153" s="60"/>
      <c r="BC153" s="60"/>
      <c r="BD153" s="60"/>
      <c r="BE153" s="60"/>
      <c r="BF153" s="60"/>
      <c r="BG153" s="60"/>
      <c r="BH153" s="60"/>
      <c r="BI153" s="60"/>
      <c r="BJ153" s="60"/>
      <c r="BK153" s="60"/>
      <c r="BL153" s="60"/>
      <c r="BM153" s="60"/>
      <c r="BN153" s="60"/>
      <c r="BO153" s="60"/>
      <c r="BP153" s="60"/>
      <c r="BQ153" s="60"/>
      <c r="BR153" s="60"/>
      <c r="BS153" s="60"/>
      <c r="BT153" s="60"/>
      <c r="BU153" s="60"/>
      <c r="BV153" s="60"/>
      <c r="BW153" s="60"/>
      <c r="BX153" s="60"/>
      <c r="BY153" s="60"/>
      <c r="BZ153" s="60"/>
      <c r="CA153" s="60"/>
      <c r="CB153" s="60"/>
      <c r="CC153" s="60"/>
      <c r="CD153" s="60"/>
      <c r="CE153" s="60"/>
      <c r="CF153" s="60"/>
      <c r="CG153" s="60"/>
      <c r="CH153" s="60"/>
      <c r="CI153" s="60"/>
      <c r="CJ153" s="60"/>
      <c r="CK153" s="60"/>
      <c r="CL153" s="60"/>
      <c r="CM153" s="60"/>
      <c r="CN153" s="60"/>
      <c r="CO153" s="60"/>
      <c r="CP153" s="60"/>
      <c r="CQ153" s="60"/>
      <c r="CR153" s="60"/>
      <c r="CS153" s="60"/>
      <c r="CT153" s="60"/>
      <c r="CU153" s="60"/>
      <c r="CV153" s="60"/>
      <c r="CW153" s="60"/>
      <c r="CX153" s="60"/>
      <c r="CY153" s="60"/>
      <c r="CZ153" s="60"/>
      <c r="DA153" s="60"/>
      <c r="DB153" s="60"/>
      <c r="DC153" s="60"/>
      <c r="DD153" s="60"/>
      <c r="DE153" s="60"/>
      <c r="DF153" s="60"/>
      <c r="DG153" s="60"/>
      <c r="DH153" s="60"/>
      <c r="DI153" s="60"/>
      <c r="DJ153" s="60"/>
      <c r="DK153" s="60"/>
      <c r="DL153" s="60"/>
      <c r="DM153" s="60"/>
      <c r="DN153" s="60"/>
      <c r="DO153" s="60"/>
      <c r="DP153" s="60"/>
      <c r="DQ153" s="60"/>
      <c r="DR153" s="60"/>
      <c r="DS153" s="60"/>
      <c r="DT153" s="60"/>
      <c r="DU153" s="60"/>
      <c r="DV153" s="60"/>
      <c r="DW153" s="60"/>
      <c r="DX153" s="60"/>
      <c r="DY153" s="60"/>
      <c r="DZ153" s="60"/>
      <c r="EA153" s="60"/>
      <c r="EB153" s="60"/>
      <c r="EC153" s="60"/>
      <c r="ED153" s="60"/>
      <c r="EE153" s="60"/>
      <c r="EF153" s="60"/>
      <c r="EG153" s="60"/>
      <c r="EH153" s="60"/>
      <c r="EI153" s="60"/>
      <c r="EJ153" s="60"/>
      <c r="EK153" s="60"/>
      <c r="EL153" s="60"/>
      <c r="EM153" s="60"/>
      <c r="EN153" s="60"/>
      <c r="EO153" s="60"/>
      <c r="EP153" s="60"/>
      <c r="EQ153" s="60"/>
      <c r="ER153" s="60"/>
      <c r="ES153" s="60"/>
      <c r="ET153" s="60"/>
      <c r="EU153" s="60"/>
      <c r="EV153" s="60"/>
      <c r="EW153" s="60"/>
      <c r="EX153" s="60"/>
      <c r="EY153" s="60"/>
      <c r="EZ153" s="60"/>
      <c r="FA153" s="60"/>
      <c r="FB153" s="60"/>
      <c r="FC153" s="60"/>
      <c r="FD153" s="60"/>
      <c r="FE153" s="60"/>
      <c r="FF153" s="60"/>
      <c r="FG153" s="60"/>
      <c r="FH153" s="60"/>
      <c r="FI153" s="60"/>
      <c r="FJ153" s="60"/>
      <c r="FK153" s="60"/>
      <c r="FL153" s="60"/>
      <c r="FM153" s="60"/>
      <c r="FN153" s="60"/>
      <c r="FO153" s="60"/>
      <c r="FP153" s="60"/>
      <c r="FQ153" s="60"/>
      <c r="FR153" s="60"/>
      <c r="FS153" s="60"/>
      <c r="FT153" s="60"/>
      <c r="FU153" s="60"/>
      <c r="FV153" s="60"/>
      <c r="FW153" s="60"/>
      <c r="FX153" s="60"/>
      <c r="FY153" s="60"/>
      <c r="FZ153" s="60"/>
      <c r="GA153" s="60"/>
      <c r="GB153" s="60"/>
      <c r="GC153" s="60"/>
      <c r="GD153" s="60"/>
      <c r="GE153" s="60"/>
      <c r="GF153" s="60"/>
      <c r="GG153" s="60"/>
      <c r="GH153" s="60"/>
      <c r="GI153" s="60"/>
      <c r="GJ153" s="60"/>
      <c r="GK153" s="60"/>
      <c r="GL153" s="60"/>
      <c r="GM153" s="60"/>
      <c r="GN153" s="60"/>
      <c r="GO153" s="60"/>
      <c r="GP153" s="60"/>
      <c r="GQ153" s="60"/>
      <c r="GR153" s="60"/>
      <c r="GS153" s="60"/>
      <c r="GT153" s="60"/>
      <c r="GU153" s="60"/>
      <c r="GV153" s="60"/>
      <c r="GW153" s="60"/>
      <c r="GX153" s="60"/>
      <c r="GY153" s="60"/>
      <c r="GZ153" s="60"/>
      <c r="HA153" s="60"/>
      <c r="HB153" s="60"/>
      <c r="HC153" s="60"/>
      <c r="HD153" s="60"/>
      <c r="HE153" s="60"/>
      <c r="HF153" s="60"/>
      <c r="HG153" s="60"/>
      <c r="HH153" s="60"/>
      <c r="HI153" s="60"/>
      <c r="HJ153" s="60"/>
      <c r="HK153" s="60"/>
      <c r="HL153" s="60"/>
      <c r="HM153" s="60"/>
      <c r="HN153" s="60"/>
      <c r="HO153" s="60"/>
      <c r="HP153" s="60"/>
      <c r="HQ153" s="60"/>
      <c r="HR153" s="60"/>
      <c r="HS153" s="60"/>
      <c r="HT153" s="60"/>
      <c r="HU153" s="60"/>
      <c r="HV153" s="60"/>
      <c r="HW153" s="60"/>
      <c r="HX153" s="60"/>
      <c r="HY153" s="60"/>
      <c r="HZ153" s="60"/>
      <c r="IA153" s="60"/>
      <c r="IB153" s="60"/>
      <c r="IC153" s="60"/>
      <c r="ID153" s="60"/>
      <c r="IE153" s="60"/>
      <c r="IF153" s="60"/>
      <c r="IG153" s="60"/>
      <c r="IH153" s="60"/>
      <c r="II153" s="60"/>
      <c r="IJ153" s="60"/>
      <c r="IK153" s="60"/>
      <c r="IL153" s="60"/>
      <c r="IM153" s="60"/>
      <c r="IN153" s="60"/>
      <c r="IO153" s="60"/>
      <c r="IP153" s="60"/>
      <c r="IQ153" s="60"/>
      <c r="IR153" s="60"/>
      <c r="IS153" s="60"/>
      <c r="IT153" s="60"/>
    </row>
    <row r="154" spans="1:254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  <c r="AQ154" s="60"/>
      <c r="AR154" s="60"/>
      <c r="AS154" s="60"/>
      <c r="AT154" s="60"/>
      <c r="AU154" s="60"/>
      <c r="AV154" s="60"/>
      <c r="AW154" s="60"/>
      <c r="AX154" s="60"/>
      <c r="AY154" s="60"/>
      <c r="AZ154" s="60"/>
      <c r="BA154" s="60"/>
      <c r="BB154" s="60"/>
      <c r="BC154" s="60"/>
      <c r="BD154" s="60"/>
      <c r="BE154" s="60"/>
      <c r="BF154" s="60"/>
      <c r="BG154" s="60"/>
      <c r="BH154" s="60"/>
      <c r="BI154" s="60"/>
      <c r="BJ154" s="60"/>
      <c r="BK154" s="60"/>
      <c r="BL154" s="60"/>
      <c r="BM154" s="60"/>
      <c r="BN154" s="60"/>
      <c r="BO154" s="60"/>
      <c r="BP154" s="60"/>
      <c r="BQ154" s="60"/>
      <c r="BR154" s="60"/>
      <c r="BS154" s="60"/>
      <c r="BT154" s="60"/>
      <c r="BU154" s="60"/>
      <c r="BV154" s="60"/>
      <c r="BW154" s="60"/>
      <c r="BX154" s="60"/>
      <c r="BY154" s="60"/>
      <c r="BZ154" s="60"/>
      <c r="CA154" s="60"/>
      <c r="CB154" s="60"/>
      <c r="CC154" s="60"/>
      <c r="CD154" s="60"/>
      <c r="CE154" s="60"/>
      <c r="CF154" s="60"/>
      <c r="CG154" s="60"/>
      <c r="CH154" s="60"/>
      <c r="CI154" s="60"/>
      <c r="CJ154" s="60"/>
      <c r="CK154" s="60"/>
      <c r="CL154" s="60"/>
      <c r="CM154" s="60"/>
      <c r="CN154" s="60"/>
      <c r="CO154" s="60"/>
      <c r="CP154" s="60"/>
      <c r="CQ154" s="60"/>
      <c r="CR154" s="60"/>
      <c r="CS154" s="60"/>
      <c r="CT154" s="60"/>
      <c r="CU154" s="60"/>
      <c r="CV154" s="60"/>
      <c r="CW154" s="60"/>
      <c r="CX154" s="60"/>
      <c r="CY154" s="60"/>
      <c r="CZ154" s="60"/>
      <c r="DA154" s="60"/>
      <c r="DB154" s="60"/>
      <c r="DC154" s="60"/>
      <c r="DD154" s="60"/>
      <c r="DE154" s="60"/>
      <c r="DF154" s="60"/>
      <c r="DG154" s="60"/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J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  <c r="HB154" s="60"/>
      <c r="HC154" s="60"/>
      <c r="HD154" s="60"/>
      <c r="HE154" s="60"/>
      <c r="HF154" s="60"/>
      <c r="HG154" s="60"/>
      <c r="HH154" s="60"/>
      <c r="HI154" s="60"/>
      <c r="HJ154" s="60"/>
      <c r="HK154" s="60"/>
      <c r="HL154" s="60"/>
      <c r="HM154" s="60"/>
      <c r="HN154" s="60"/>
      <c r="HO154" s="60"/>
      <c r="HP154" s="60"/>
      <c r="HQ154" s="60"/>
      <c r="HR154" s="60"/>
      <c r="HS154" s="60"/>
      <c r="HT154" s="60"/>
      <c r="HU154" s="60"/>
      <c r="HV154" s="60"/>
      <c r="HW154" s="60"/>
      <c r="HX154" s="60"/>
      <c r="HY154" s="60"/>
      <c r="HZ154" s="60"/>
      <c r="IA154" s="60"/>
      <c r="IB154" s="60"/>
      <c r="IC154" s="60"/>
      <c r="ID154" s="60"/>
      <c r="IE154" s="60"/>
      <c r="IF154" s="60"/>
      <c r="IG154" s="60"/>
      <c r="IH154" s="60"/>
      <c r="II154" s="60"/>
      <c r="IJ154" s="60"/>
      <c r="IK154" s="60"/>
      <c r="IL154" s="60"/>
      <c r="IM154" s="60"/>
      <c r="IN154" s="60"/>
      <c r="IO154" s="60"/>
      <c r="IP154" s="60"/>
      <c r="IQ154" s="60"/>
      <c r="IR154" s="60"/>
      <c r="IS154" s="60"/>
      <c r="IT154" s="60"/>
    </row>
    <row r="155" spans="1:254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  <c r="AQ155" s="60"/>
      <c r="AR155" s="60"/>
      <c r="AS155" s="60"/>
      <c r="AT155" s="60"/>
      <c r="AU155" s="60"/>
      <c r="AV155" s="60"/>
      <c r="AW155" s="60"/>
      <c r="AX155" s="60"/>
      <c r="AY155" s="60"/>
      <c r="AZ155" s="60"/>
      <c r="BA155" s="60"/>
      <c r="BB155" s="60"/>
      <c r="BC155" s="60"/>
      <c r="BD155" s="60"/>
      <c r="BE155" s="60"/>
      <c r="BF155" s="60"/>
      <c r="BG155" s="60"/>
      <c r="BH155" s="60"/>
      <c r="BI155" s="60"/>
      <c r="BJ155" s="60"/>
      <c r="BK155" s="60"/>
      <c r="BL155" s="60"/>
      <c r="BM155" s="60"/>
      <c r="BN155" s="60"/>
      <c r="BO155" s="60"/>
      <c r="BP155" s="60"/>
      <c r="BQ155" s="60"/>
      <c r="BR155" s="60"/>
      <c r="BS155" s="60"/>
      <c r="BT155" s="60"/>
      <c r="BU155" s="60"/>
      <c r="BV155" s="60"/>
      <c r="BW155" s="60"/>
      <c r="BX155" s="60"/>
      <c r="BY155" s="60"/>
      <c r="BZ155" s="60"/>
      <c r="CA155" s="60"/>
      <c r="CB155" s="60"/>
      <c r="CC155" s="60"/>
      <c r="CD155" s="60"/>
      <c r="CE155" s="60"/>
      <c r="CF155" s="60"/>
      <c r="CG155" s="60"/>
      <c r="CH155" s="60"/>
      <c r="CI155" s="60"/>
      <c r="CJ155" s="60"/>
      <c r="CK155" s="60"/>
      <c r="CL155" s="60"/>
      <c r="CM155" s="60"/>
      <c r="CN155" s="60"/>
      <c r="CO155" s="60"/>
      <c r="CP155" s="60"/>
      <c r="CQ155" s="60"/>
      <c r="CR155" s="60"/>
      <c r="CS155" s="60"/>
      <c r="CT155" s="60"/>
      <c r="CU155" s="60"/>
      <c r="CV155" s="60"/>
      <c r="CW155" s="60"/>
      <c r="CX155" s="60"/>
      <c r="CY155" s="60"/>
      <c r="CZ155" s="60"/>
      <c r="DA155" s="60"/>
      <c r="DB155" s="60"/>
      <c r="DC155" s="60"/>
      <c r="DD155" s="60"/>
      <c r="DE155" s="60"/>
      <c r="DF155" s="60"/>
      <c r="DG155" s="60"/>
      <c r="DH155" s="60"/>
      <c r="DI155" s="60"/>
      <c r="DJ155" s="60"/>
      <c r="DK155" s="60"/>
      <c r="DL155" s="60"/>
      <c r="DM155" s="60"/>
      <c r="DN155" s="60"/>
      <c r="DO155" s="60"/>
      <c r="DP155" s="60"/>
      <c r="DQ155" s="60"/>
      <c r="DR155" s="60"/>
      <c r="DS155" s="60"/>
      <c r="DT155" s="60"/>
      <c r="DU155" s="60"/>
      <c r="DV155" s="60"/>
      <c r="DW155" s="60"/>
      <c r="DX155" s="60"/>
      <c r="DY155" s="60"/>
      <c r="DZ155" s="60"/>
      <c r="EA155" s="60"/>
      <c r="EB155" s="60"/>
      <c r="EC155" s="60"/>
      <c r="ED155" s="60"/>
      <c r="EE155" s="60"/>
      <c r="EF155" s="60"/>
      <c r="EG155" s="60"/>
      <c r="EH155" s="60"/>
      <c r="EI155" s="60"/>
      <c r="EJ155" s="60"/>
      <c r="EK155" s="60"/>
      <c r="EL155" s="60"/>
      <c r="EM155" s="60"/>
      <c r="EN155" s="60"/>
      <c r="EO155" s="60"/>
      <c r="EP155" s="60"/>
      <c r="EQ155" s="60"/>
      <c r="ER155" s="60"/>
      <c r="ES155" s="60"/>
      <c r="ET155" s="60"/>
      <c r="EU155" s="60"/>
      <c r="EV155" s="60"/>
      <c r="EW155" s="60"/>
      <c r="EX155" s="60"/>
      <c r="EY155" s="60"/>
      <c r="EZ155" s="60"/>
      <c r="FA155" s="60"/>
      <c r="FB155" s="60"/>
      <c r="FC155" s="60"/>
      <c r="FD155" s="60"/>
      <c r="FE155" s="60"/>
      <c r="FF155" s="60"/>
      <c r="FG155" s="60"/>
      <c r="FH155" s="60"/>
      <c r="FI155" s="60"/>
      <c r="FJ155" s="60"/>
      <c r="FK155" s="60"/>
      <c r="FL155" s="60"/>
      <c r="FM155" s="60"/>
      <c r="FN155" s="60"/>
      <c r="FO155" s="60"/>
      <c r="FP155" s="60"/>
      <c r="FQ155" s="60"/>
      <c r="FR155" s="60"/>
      <c r="FS155" s="60"/>
      <c r="FT155" s="60"/>
      <c r="FU155" s="60"/>
      <c r="FV155" s="60"/>
      <c r="FW155" s="60"/>
      <c r="FX155" s="60"/>
      <c r="FY155" s="60"/>
      <c r="FZ155" s="60"/>
      <c r="GA155" s="60"/>
      <c r="GB155" s="60"/>
      <c r="GC155" s="60"/>
      <c r="GD155" s="60"/>
      <c r="GE155" s="60"/>
      <c r="GF155" s="60"/>
      <c r="GG155" s="60"/>
      <c r="GH155" s="60"/>
      <c r="GI155" s="60"/>
      <c r="GJ155" s="60"/>
      <c r="GK155" s="60"/>
      <c r="GL155" s="60"/>
      <c r="GM155" s="60"/>
      <c r="GN155" s="60"/>
      <c r="GO155" s="60"/>
      <c r="GP155" s="60"/>
      <c r="GQ155" s="60"/>
      <c r="GR155" s="60"/>
      <c r="GS155" s="60"/>
      <c r="GT155" s="60"/>
      <c r="GU155" s="60"/>
      <c r="GV155" s="60"/>
      <c r="GW155" s="60"/>
      <c r="GX155" s="60"/>
      <c r="GY155" s="60"/>
      <c r="GZ155" s="60"/>
      <c r="HA155" s="60"/>
      <c r="HB155" s="60"/>
      <c r="HC155" s="60"/>
      <c r="HD155" s="60"/>
      <c r="HE155" s="60"/>
      <c r="HF155" s="60"/>
      <c r="HG155" s="60"/>
      <c r="HH155" s="60"/>
      <c r="HI155" s="60"/>
      <c r="HJ155" s="60"/>
      <c r="HK155" s="60"/>
      <c r="HL155" s="60"/>
      <c r="HM155" s="60"/>
      <c r="HN155" s="60"/>
      <c r="HO155" s="60"/>
      <c r="HP155" s="60"/>
      <c r="HQ155" s="60"/>
      <c r="HR155" s="60"/>
      <c r="HS155" s="60"/>
      <c r="HT155" s="60"/>
      <c r="HU155" s="60"/>
      <c r="HV155" s="60"/>
      <c r="HW155" s="60"/>
      <c r="HX155" s="60"/>
      <c r="HY155" s="60"/>
      <c r="HZ155" s="60"/>
      <c r="IA155" s="60"/>
      <c r="IB155" s="60"/>
      <c r="IC155" s="60"/>
      <c r="ID155" s="60"/>
      <c r="IE155" s="60"/>
      <c r="IF155" s="60"/>
      <c r="IG155" s="60"/>
      <c r="IH155" s="60"/>
      <c r="II155" s="60"/>
      <c r="IJ155" s="60"/>
      <c r="IK155" s="60"/>
      <c r="IL155" s="60"/>
      <c r="IM155" s="60"/>
      <c r="IN155" s="60"/>
      <c r="IO155" s="60"/>
      <c r="IP155" s="60"/>
      <c r="IQ155" s="60"/>
      <c r="IR155" s="60"/>
      <c r="IS155" s="60"/>
      <c r="IT155" s="60"/>
    </row>
    <row r="156" spans="1:254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  <c r="AQ156" s="60"/>
      <c r="AR156" s="60"/>
      <c r="AS156" s="60"/>
      <c r="AT156" s="60"/>
      <c r="AU156" s="60"/>
      <c r="AV156" s="60"/>
      <c r="AW156" s="60"/>
      <c r="AX156" s="60"/>
      <c r="AY156" s="60"/>
      <c r="AZ156" s="60"/>
      <c r="BA156" s="60"/>
      <c r="BB156" s="60"/>
      <c r="BC156" s="60"/>
      <c r="BD156" s="60"/>
      <c r="BE156" s="60"/>
      <c r="BF156" s="60"/>
      <c r="BG156" s="60"/>
      <c r="BH156" s="60"/>
      <c r="BI156" s="60"/>
      <c r="BJ156" s="60"/>
      <c r="BK156" s="60"/>
      <c r="BL156" s="60"/>
      <c r="BM156" s="60"/>
      <c r="BN156" s="60"/>
      <c r="BO156" s="60"/>
      <c r="BP156" s="60"/>
      <c r="BQ156" s="60"/>
      <c r="BR156" s="60"/>
      <c r="BS156" s="60"/>
      <c r="BT156" s="60"/>
      <c r="BU156" s="60"/>
      <c r="BV156" s="60"/>
      <c r="BW156" s="60"/>
      <c r="BX156" s="60"/>
      <c r="BY156" s="60"/>
      <c r="BZ156" s="60"/>
      <c r="CA156" s="60"/>
      <c r="CB156" s="60"/>
      <c r="CC156" s="60"/>
      <c r="CD156" s="60"/>
      <c r="CE156" s="60"/>
      <c r="CF156" s="60"/>
      <c r="CG156" s="60"/>
      <c r="CH156" s="60"/>
      <c r="CI156" s="60"/>
      <c r="CJ156" s="60"/>
      <c r="CK156" s="60"/>
      <c r="CL156" s="60"/>
      <c r="CM156" s="60"/>
      <c r="CN156" s="60"/>
      <c r="CO156" s="60"/>
      <c r="CP156" s="60"/>
      <c r="CQ156" s="60"/>
      <c r="CR156" s="60"/>
      <c r="CS156" s="60"/>
      <c r="CT156" s="60"/>
      <c r="CU156" s="60"/>
      <c r="CV156" s="60"/>
      <c r="CW156" s="60"/>
      <c r="CX156" s="60"/>
      <c r="CY156" s="60"/>
      <c r="CZ156" s="60"/>
      <c r="DA156" s="60"/>
      <c r="DB156" s="60"/>
      <c r="DC156" s="60"/>
      <c r="DD156" s="60"/>
      <c r="DE156" s="60"/>
      <c r="DF156" s="60"/>
      <c r="DG156" s="60"/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J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  <c r="HB156" s="60"/>
      <c r="HC156" s="60"/>
      <c r="HD156" s="60"/>
      <c r="HE156" s="60"/>
      <c r="HF156" s="60"/>
      <c r="HG156" s="60"/>
      <c r="HH156" s="60"/>
      <c r="HI156" s="60"/>
      <c r="HJ156" s="60"/>
      <c r="HK156" s="60"/>
      <c r="HL156" s="60"/>
      <c r="HM156" s="60"/>
      <c r="HN156" s="60"/>
      <c r="HO156" s="60"/>
      <c r="HP156" s="60"/>
      <c r="HQ156" s="60"/>
      <c r="HR156" s="60"/>
      <c r="HS156" s="60"/>
      <c r="HT156" s="60"/>
      <c r="HU156" s="60"/>
      <c r="HV156" s="60"/>
      <c r="HW156" s="60"/>
      <c r="HX156" s="60"/>
      <c r="HY156" s="60"/>
      <c r="HZ156" s="60"/>
      <c r="IA156" s="60"/>
      <c r="IB156" s="60"/>
      <c r="IC156" s="60"/>
      <c r="ID156" s="60"/>
      <c r="IE156" s="60"/>
      <c r="IF156" s="60"/>
      <c r="IG156" s="60"/>
      <c r="IH156" s="60"/>
      <c r="II156" s="60"/>
      <c r="IJ156" s="60"/>
      <c r="IK156" s="60"/>
      <c r="IL156" s="60"/>
      <c r="IM156" s="60"/>
      <c r="IN156" s="60"/>
      <c r="IO156" s="60"/>
      <c r="IP156" s="60"/>
      <c r="IQ156" s="60"/>
      <c r="IR156" s="60"/>
      <c r="IS156" s="60"/>
      <c r="IT156" s="60"/>
    </row>
    <row r="157" spans="1:254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  <c r="IG157" s="60"/>
      <c r="IH157" s="60"/>
      <c r="II157" s="60"/>
      <c r="IJ157" s="60"/>
      <c r="IK157" s="60"/>
      <c r="IL157" s="60"/>
      <c r="IM157" s="60"/>
      <c r="IN157" s="60"/>
      <c r="IO157" s="60"/>
      <c r="IP157" s="60"/>
      <c r="IQ157" s="60"/>
      <c r="IR157" s="60"/>
      <c r="IS157" s="60"/>
      <c r="IT157" s="60"/>
    </row>
    <row r="158" spans="1:254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</row>
    <row r="159" spans="1:254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  <c r="IG159" s="60"/>
      <c r="IH159" s="60"/>
      <c r="II159" s="60"/>
      <c r="IJ159" s="60"/>
      <c r="IK159" s="60"/>
      <c r="IL159" s="60"/>
      <c r="IM159" s="60"/>
      <c r="IN159" s="60"/>
      <c r="IO159" s="60"/>
      <c r="IP159" s="60"/>
      <c r="IQ159" s="60"/>
      <c r="IR159" s="60"/>
      <c r="IS159" s="60"/>
      <c r="IT159" s="60"/>
    </row>
    <row r="160" spans="1:254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  <c r="AQ160" s="60"/>
      <c r="AR160" s="60"/>
      <c r="AS160" s="60"/>
      <c r="AT160" s="60"/>
      <c r="AU160" s="60"/>
      <c r="AV160" s="60"/>
      <c r="AW160" s="60"/>
      <c r="AX160" s="60"/>
      <c r="AY160" s="60"/>
      <c r="AZ160" s="60"/>
      <c r="BA160" s="60"/>
      <c r="BB160" s="60"/>
      <c r="BC160" s="60"/>
      <c r="BD160" s="60"/>
      <c r="BE160" s="60"/>
      <c r="BF160" s="60"/>
      <c r="BG160" s="60"/>
      <c r="BH160" s="60"/>
      <c r="BI160" s="60"/>
      <c r="BJ160" s="60"/>
      <c r="BK160" s="60"/>
      <c r="BL160" s="60"/>
      <c r="BM160" s="60"/>
      <c r="BN160" s="60"/>
      <c r="BO160" s="60"/>
      <c r="BP160" s="60"/>
      <c r="BQ160" s="60"/>
      <c r="BR160" s="60"/>
      <c r="BS160" s="60"/>
      <c r="BT160" s="60"/>
      <c r="BU160" s="60"/>
      <c r="BV160" s="60"/>
      <c r="BW160" s="60"/>
      <c r="BX160" s="60"/>
      <c r="BY160" s="60"/>
      <c r="BZ160" s="60"/>
      <c r="CA160" s="60"/>
      <c r="CB160" s="60"/>
      <c r="CC160" s="60"/>
      <c r="CD160" s="60"/>
      <c r="CE160" s="60"/>
      <c r="CF160" s="60"/>
      <c r="CG160" s="60"/>
      <c r="CH160" s="60"/>
      <c r="CI160" s="60"/>
      <c r="CJ160" s="60"/>
      <c r="CK160" s="60"/>
      <c r="CL160" s="60"/>
      <c r="CM160" s="60"/>
      <c r="CN160" s="60"/>
      <c r="CO160" s="60"/>
      <c r="CP160" s="60"/>
      <c r="CQ160" s="60"/>
      <c r="CR160" s="60"/>
      <c r="CS160" s="60"/>
      <c r="CT160" s="60"/>
      <c r="CU160" s="60"/>
      <c r="CV160" s="60"/>
      <c r="CW160" s="60"/>
      <c r="CX160" s="60"/>
      <c r="CY160" s="60"/>
      <c r="CZ160" s="60"/>
      <c r="DA160" s="60"/>
      <c r="DB160" s="60"/>
      <c r="DC160" s="60"/>
      <c r="DD160" s="60"/>
      <c r="DE160" s="60"/>
      <c r="DF160" s="60"/>
      <c r="DG160" s="60"/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J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  <c r="HB160" s="60"/>
      <c r="HC160" s="60"/>
      <c r="HD160" s="60"/>
      <c r="HE160" s="60"/>
      <c r="HF160" s="60"/>
      <c r="HG160" s="60"/>
      <c r="HH160" s="60"/>
      <c r="HI160" s="60"/>
      <c r="HJ160" s="60"/>
      <c r="HK160" s="60"/>
      <c r="HL160" s="60"/>
      <c r="HM160" s="60"/>
      <c r="HN160" s="60"/>
      <c r="HO160" s="60"/>
      <c r="HP160" s="60"/>
      <c r="HQ160" s="60"/>
      <c r="HR160" s="60"/>
      <c r="HS160" s="60"/>
      <c r="HT160" s="60"/>
      <c r="HU160" s="60"/>
      <c r="HV160" s="60"/>
      <c r="HW160" s="60"/>
      <c r="HX160" s="60"/>
      <c r="HY160" s="60"/>
      <c r="HZ160" s="60"/>
      <c r="IA160" s="60"/>
      <c r="IB160" s="60"/>
      <c r="IC160" s="60"/>
      <c r="ID160" s="60"/>
      <c r="IE160" s="60"/>
      <c r="IF160" s="60"/>
      <c r="IG160" s="60"/>
      <c r="IH160" s="60"/>
      <c r="II160" s="60"/>
      <c r="IJ160" s="60"/>
      <c r="IK160" s="60"/>
      <c r="IL160" s="60"/>
      <c r="IM160" s="60"/>
      <c r="IN160" s="60"/>
      <c r="IO160" s="60"/>
      <c r="IP160" s="60"/>
      <c r="IQ160" s="60"/>
      <c r="IR160" s="60"/>
      <c r="IS160" s="60"/>
      <c r="IT160" s="60"/>
    </row>
    <row r="161" spans="1:254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  <c r="AQ161" s="60"/>
      <c r="AR161" s="60"/>
      <c r="AS161" s="60"/>
      <c r="AT161" s="60"/>
      <c r="AU161" s="60"/>
      <c r="AV161" s="60"/>
      <c r="AW161" s="60"/>
      <c r="AX161" s="60"/>
      <c r="AY161" s="60"/>
      <c r="AZ161" s="60"/>
      <c r="BA161" s="60"/>
      <c r="BB161" s="60"/>
      <c r="BC161" s="60"/>
      <c r="BD161" s="60"/>
      <c r="BE161" s="60"/>
      <c r="BF161" s="60"/>
      <c r="BG161" s="60"/>
      <c r="BH161" s="60"/>
      <c r="BI161" s="60"/>
      <c r="BJ161" s="60"/>
      <c r="BK161" s="60"/>
      <c r="BL161" s="60"/>
      <c r="BM161" s="60"/>
      <c r="BN161" s="60"/>
      <c r="BO161" s="60"/>
      <c r="BP161" s="60"/>
      <c r="BQ161" s="60"/>
      <c r="BR161" s="60"/>
      <c r="BS161" s="60"/>
      <c r="BT161" s="60"/>
      <c r="BU161" s="60"/>
      <c r="BV161" s="60"/>
      <c r="BW161" s="60"/>
      <c r="BX161" s="60"/>
      <c r="BY161" s="60"/>
      <c r="BZ161" s="60"/>
      <c r="CA161" s="60"/>
      <c r="CB161" s="60"/>
      <c r="CC161" s="60"/>
      <c r="CD161" s="60"/>
      <c r="CE161" s="60"/>
      <c r="CF161" s="60"/>
      <c r="CG161" s="60"/>
      <c r="CH161" s="60"/>
      <c r="CI161" s="60"/>
      <c r="CJ161" s="60"/>
      <c r="CK161" s="60"/>
      <c r="CL161" s="60"/>
      <c r="CM161" s="60"/>
      <c r="CN161" s="60"/>
      <c r="CO161" s="60"/>
      <c r="CP161" s="60"/>
      <c r="CQ161" s="60"/>
      <c r="CR161" s="60"/>
      <c r="CS161" s="60"/>
      <c r="CT161" s="60"/>
      <c r="CU161" s="60"/>
      <c r="CV161" s="60"/>
      <c r="CW161" s="60"/>
      <c r="CX161" s="60"/>
      <c r="CY161" s="60"/>
      <c r="CZ161" s="60"/>
      <c r="DA161" s="60"/>
      <c r="DB161" s="60"/>
      <c r="DC161" s="60"/>
      <c r="DD161" s="60"/>
      <c r="DE161" s="60"/>
      <c r="DF161" s="60"/>
      <c r="DG161" s="60"/>
      <c r="DH161" s="60"/>
      <c r="DI161" s="60"/>
      <c r="DJ161" s="60"/>
      <c r="DK161" s="60"/>
      <c r="DL161" s="60"/>
      <c r="DM161" s="60"/>
      <c r="DN161" s="60"/>
      <c r="DO161" s="60"/>
      <c r="DP161" s="60"/>
      <c r="DQ161" s="60"/>
      <c r="DR161" s="60"/>
      <c r="DS161" s="60"/>
      <c r="DT161" s="60"/>
      <c r="DU161" s="60"/>
      <c r="DV161" s="60"/>
      <c r="DW161" s="60"/>
      <c r="DX161" s="60"/>
      <c r="DY161" s="60"/>
      <c r="DZ161" s="60"/>
      <c r="EA161" s="60"/>
      <c r="EB161" s="60"/>
      <c r="EC161" s="60"/>
      <c r="ED161" s="60"/>
      <c r="EE161" s="60"/>
      <c r="EF161" s="60"/>
      <c r="EG161" s="60"/>
      <c r="EH161" s="60"/>
      <c r="EI161" s="60"/>
      <c r="EJ161" s="60"/>
      <c r="EK161" s="60"/>
      <c r="EL161" s="60"/>
      <c r="EM161" s="60"/>
      <c r="EN161" s="60"/>
      <c r="EO161" s="60"/>
      <c r="EP161" s="60"/>
      <c r="EQ161" s="60"/>
      <c r="ER161" s="60"/>
      <c r="ES161" s="60"/>
      <c r="ET161" s="60"/>
      <c r="EU161" s="60"/>
      <c r="EV161" s="60"/>
      <c r="EW161" s="60"/>
      <c r="EX161" s="60"/>
      <c r="EY161" s="60"/>
      <c r="EZ161" s="60"/>
      <c r="FA161" s="60"/>
      <c r="FB161" s="60"/>
      <c r="FC161" s="60"/>
      <c r="FD161" s="60"/>
      <c r="FE161" s="60"/>
      <c r="FF161" s="60"/>
      <c r="FG161" s="60"/>
      <c r="FH161" s="60"/>
      <c r="FI161" s="60"/>
      <c r="FJ161" s="60"/>
      <c r="FK161" s="60"/>
      <c r="FL161" s="60"/>
      <c r="FM161" s="60"/>
      <c r="FN161" s="60"/>
      <c r="FO161" s="60"/>
      <c r="FP161" s="60"/>
      <c r="FQ161" s="60"/>
      <c r="FR161" s="60"/>
      <c r="FS161" s="60"/>
      <c r="FT161" s="60"/>
      <c r="FU161" s="60"/>
      <c r="FV161" s="60"/>
      <c r="FW161" s="60"/>
      <c r="FX161" s="60"/>
      <c r="FY161" s="60"/>
      <c r="FZ161" s="60"/>
      <c r="GA161" s="60"/>
      <c r="GB161" s="60"/>
      <c r="GC161" s="60"/>
      <c r="GD161" s="60"/>
      <c r="GE161" s="60"/>
      <c r="GF161" s="60"/>
      <c r="GG161" s="60"/>
      <c r="GH161" s="60"/>
      <c r="GI161" s="60"/>
      <c r="GJ161" s="60"/>
      <c r="GK161" s="60"/>
      <c r="GL161" s="60"/>
      <c r="GM161" s="60"/>
      <c r="GN161" s="60"/>
      <c r="GO161" s="60"/>
      <c r="GP161" s="60"/>
      <c r="GQ161" s="60"/>
      <c r="GR161" s="60"/>
      <c r="GS161" s="60"/>
      <c r="GT161" s="60"/>
      <c r="GU161" s="60"/>
      <c r="GV161" s="60"/>
      <c r="GW161" s="60"/>
      <c r="GX161" s="60"/>
      <c r="GY161" s="60"/>
      <c r="GZ161" s="60"/>
      <c r="HA161" s="60"/>
      <c r="HB161" s="60"/>
      <c r="HC161" s="60"/>
      <c r="HD161" s="60"/>
      <c r="HE161" s="60"/>
      <c r="HF161" s="60"/>
      <c r="HG161" s="60"/>
      <c r="HH161" s="60"/>
      <c r="HI161" s="60"/>
      <c r="HJ161" s="60"/>
      <c r="HK161" s="60"/>
      <c r="HL161" s="60"/>
      <c r="HM161" s="60"/>
      <c r="HN161" s="60"/>
      <c r="HO161" s="60"/>
      <c r="HP161" s="60"/>
      <c r="HQ161" s="60"/>
      <c r="HR161" s="60"/>
      <c r="HS161" s="60"/>
      <c r="HT161" s="60"/>
      <c r="HU161" s="60"/>
      <c r="HV161" s="60"/>
      <c r="HW161" s="60"/>
      <c r="HX161" s="60"/>
      <c r="HY161" s="60"/>
      <c r="HZ161" s="60"/>
      <c r="IA161" s="60"/>
      <c r="IB161" s="60"/>
      <c r="IC161" s="60"/>
      <c r="ID161" s="60"/>
      <c r="IE161" s="60"/>
      <c r="IF161" s="60"/>
      <c r="IG161" s="60"/>
      <c r="IH161" s="60"/>
      <c r="II161" s="60"/>
      <c r="IJ161" s="60"/>
      <c r="IK161" s="60"/>
      <c r="IL161" s="60"/>
      <c r="IM161" s="60"/>
      <c r="IN161" s="60"/>
      <c r="IO161" s="60"/>
      <c r="IP161" s="60"/>
      <c r="IQ161" s="60"/>
      <c r="IR161" s="60"/>
      <c r="IS161" s="60"/>
      <c r="IT161" s="60"/>
    </row>
    <row r="162" spans="1:254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  <c r="AQ162" s="60"/>
      <c r="AR162" s="60"/>
      <c r="AS162" s="60"/>
      <c r="AT162" s="60"/>
      <c r="AU162" s="60"/>
      <c r="AV162" s="60"/>
      <c r="AW162" s="60"/>
      <c r="AX162" s="60"/>
      <c r="AY162" s="60"/>
      <c r="AZ162" s="60"/>
      <c r="BA162" s="60"/>
      <c r="BB162" s="60"/>
      <c r="BC162" s="60"/>
      <c r="BD162" s="60"/>
      <c r="BE162" s="60"/>
      <c r="BF162" s="60"/>
      <c r="BG162" s="60"/>
      <c r="BH162" s="60"/>
      <c r="BI162" s="60"/>
      <c r="BJ162" s="60"/>
      <c r="BK162" s="60"/>
      <c r="BL162" s="60"/>
      <c r="BM162" s="60"/>
      <c r="BN162" s="60"/>
      <c r="BO162" s="60"/>
      <c r="BP162" s="60"/>
      <c r="BQ162" s="60"/>
      <c r="BR162" s="60"/>
      <c r="BS162" s="60"/>
      <c r="BT162" s="60"/>
      <c r="BU162" s="60"/>
      <c r="BV162" s="60"/>
      <c r="BW162" s="60"/>
      <c r="BX162" s="60"/>
      <c r="BY162" s="60"/>
      <c r="BZ162" s="60"/>
      <c r="CA162" s="60"/>
      <c r="CB162" s="60"/>
      <c r="CC162" s="60"/>
      <c r="CD162" s="60"/>
      <c r="CE162" s="60"/>
      <c r="CF162" s="60"/>
      <c r="CG162" s="60"/>
      <c r="CH162" s="60"/>
      <c r="CI162" s="60"/>
      <c r="CJ162" s="60"/>
      <c r="CK162" s="60"/>
      <c r="CL162" s="60"/>
      <c r="CM162" s="60"/>
      <c r="CN162" s="60"/>
      <c r="CO162" s="60"/>
      <c r="CP162" s="60"/>
      <c r="CQ162" s="60"/>
      <c r="CR162" s="60"/>
      <c r="CS162" s="60"/>
      <c r="CT162" s="60"/>
      <c r="CU162" s="60"/>
      <c r="CV162" s="60"/>
      <c r="CW162" s="60"/>
      <c r="CX162" s="60"/>
      <c r="CY162" s="60"/>
      <c r="CZ162" s="60"/>
      <c r="DA162" s="60"/>
      <c r="DB162" s="60"/>
      <c r="DC162" s="60"/>
      <c r="DD162" s="60"/>
      <c r="DE162" s="60"/>
      <c r="DF162" s="60"/>
      <c r="DG162" s="60"/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J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  <c r="HB162" s="60"/>
      <c r="HC162" s="60"/>
      <c r="HD162" s="60"/>
      <c r="HE162" s="60"/>
      <c r="HF162" s="60"/>
      <c r="HG162" s="60"/>
      <c r="HH162" s="60"/>
      <c r="HI162" s="60"/>
      <c r="HJ162" s="60"/>
      <c r="HK162" s="60"/>
      <c r="HL162" s="60"/>
      <c r="HM162" s="60"/>
      <c r="HN162" s="60"/>
      <c r="HO162" s="60"/>
      <c r="HP162" s="60"/>
      <c r="HQ162" s="60"/>
      <c r="HR162" s="60"/>
      <c r="HS162" s="60"/>
      <c r="HT162" s="60"/>
      <c r="HU162" s="60"/>
      <c r="HV162" s="60"/>
      <c r="HW162" s="60"/>
      <c r="HX162" s="60"/>
      <c r="HY162" s="60"/>
      <c r="HZ162" s="60"/>
      <c r="IA162" s="60"/>
      <c r="IB162" s="60"/>
      <c r="IC162" s="60"/>
      <c r="ID162" s="60"/>
      <c r="IE162" s="60"/>
      <c r="IF162" s="60"/>
      <c r="IG162" s="60"/>
      <c r="IH162" s="60"/>
      <c r="II162" s="60"/>
      <c r="IJ162" s="60"/>
      <c r="IK162" s="60"/>
      <c r="IL162" s="60"/>
      <c r="IM162" s="60"/>
      <c r="IN162" s="60"/>
      <c r="IO162" s="60"/>
      <c r="IP162" s="60"/>
      <c r="IQ162" s="60"/>
      <c r="IR162" s="60"/>
      <c r="IS162" s="60"/>
      <c r="IT162" s="60"/>
    </row>
    <row r="163" spans="1:254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  <c r="AQ163" s="60"/>
      <c r="AR163" s="60"/>
      <c r="AS163" s="60"/>
      <c r="AT163" s="60"/>
      <c r="AU163" s="60"/>
      <c r="AV163" s="60"/>
      <c r="AW163" s="60"/>
      <c r="AX163" s="60"/>
      <c r="AY163" s="60"/>
      <c r="AZ163" s="60"/>
      <c r="BA163" s="60"/>
      <c r="BB163" s="60"/>
      <c r="BC163" s="60"/>
      <c r="BD163" s="60"/>
      <c r="BE163" s="60"/>
      <c r="BF163" s="60"/>
      <c r="BG163" s="60"/>
      <c r="BH163" s="60"/>
      <c r="BI163" s="60"/>
      <c r="BJ163" s="60"/>
      <c r="BK163" s="60"/>
      <c r="BL163" s="60"/>
      <c r="BM163" s="60"/>
      <c r="BN163" s="60"/>
      <c r="BO163" s="60"/>
      <c r="BP163" s="60"/>
      <c r="BQ163" s="60"/>
      <c r="BR163" s="60"/>
      <c r="BS163" s="60"/>
      <c r="BT163" s="60"/>
      <c r="BU163" s="60"/>
      <c r="BV163" s="60"/>
      <c r="BW163" s="60"/>
      <c r="BX163" s="60"/>
      <c r="BY163" s="60"/>
      <c r="BZ163" s="60"/>
      <c r="CA163" s="60"/>
      <c r="CB163" s="60"/>
      <c r="CC163" s="60"/>
      <c r="CD163" s="60"/>
      <c r="CE163" s="60"/>
      <c r="CF163" s="60"/>
      <c r="CG163" s="60"/>
      <c r="CH163" s="60"/>
      <c r="CI163" s="60"/>
      <c r="CJ163" s="60"/>
      <c r="CK163" s="60"/>
      <c r="CL163" s="60"/>
      <c r="CM163" s="60"/>
      <c r="CN163" s="60"/>
      <c r="CO163" s="60"/>
      <c r="CP163" s="60"/>
      <c r="CQ163" s="60"/>
      <c r="CR163" s="60"/>
      <c r="CS163" s="60"/>
      <c r="CT163" s="60"/>
      <c r="CU163" s="60"/>
      <c r="CV163" s="60"/>
      <c r="CW163" s="60"/>
      <c r="CX163" s="60"/>
      <c r="CY163" s="60"/>
      <c r="CZ163" s="60"/>
      <c r="DA163" s="60"/>
      <c r="DB163" s="60"/>
      <c r="DC163" s="60"/>
      <c r="DD163" s="60"/>
      <c r="DE163" s="60"/>
      <c r="DF163" s="60"/>
      <c r="DG163" s="60"/>
      <c r="DH163" s="60"/>
      <c r="DI163" s="60"/>
      <c r="DJ163" s="60"/>
      <c r="DK163" s="60"/>
      <c r="DL163" s="60"/>
      <c r="DM163" s="60"/>
      <c r="DN163" s="60"/>
      <c r="DO163" s="60"/>
      <c r="DP163" s="60"/>
      <c r="DQ163" s="60"/>
      <c r="DR163" s="60"/>
      <c r="DS163" s="60"/>
      <c r="DT163" s="60"/>
      <c r="DU163" s="60"/>
      <c r="DV163" s="60"/>
      <c r="DW163" s="60"/>
      <c r="DX163" s="60"/>
      <c r="DY163" s="60"/>
      <c r="DZ163" s="60"/>
      <c r="EA163" s="60"/>
      <c r="EB163" s="60"/>
      <c r="EC163" s="60"/>
      <c r="ED163" s="60"/>
      <c r="EE163" s="60"/>
      <c r="EF163" s="60"/>
      <c r="EG163" s="60"/>
      <c r="EH163" s="60"/>
      <c r="EI163" s="60"/>
      <c r="EJ163" s="60"/>
      <c r="EK163" s="60"/>
      <c r="EL163" s="60"/>
      <c r="EM163" s="60"/>
      <c r="EN163" s="60"/>
      <c r="EO163" s="60"/>
      <c r="EP163" s="60"/>
      <c r="EQ163" s="60"/>
      <c r="ER163" s="60"/>
      <c r="ES163" s="60"/>
      <c r="ET163" s="60"/>
      <c r="EU163" s="60"/>
      <c r="EV163" s="60"/>
      <c r="EW163" s="60"/>
      <c r="EX163" s="60"/>
      <c r="EY163" s="60"/>
      <c r="EZ163" s="60"/>
      <c r="FA163" s="60"/>
      <c r="FB163" s="60"/>
      <c r="FC163" s="60"/>
      <c r="FD163" s="60"/>
      <c r="FE163" s="60"/>
      <c r="FF163" s="60"/>
      <c r="FG163" s="60"/>
      <c r="FH163" s="60"/>
      <c r="FI163" s="60"/>
      <c r="FJ163" s="60"/>
      <c r="FK163" s="60"/>
      <c r="FL163" s="60"/>
      <c r="FM163" s="60"/>
      <c r="FN163" s="60"/>
      <c r="FO163" s="60"/>
      <c r="FP163" s="60"/>
      <c r="FQ163" s="60"/>
      <c r="FR163" s="60"/>
      <c r="FS163" s="60"/>
      <c r="FT163" s="60"/>
      <c r="FU163" s="60"/>
      <c r="FV163" s="60"/>
      <c r="FW163" s="60"/>
      <c r="FX163" s="60"/>
      <c r="FY163" s="60"/>
      <c r="FZ163" s="60"/>
      <c r="GA163" s="60"/>
      <c r="GB163" s="60"/>
      <c r="GC163" s="60"/>
      <c r="GD163" s="60"/>
      <c r="GE163" s="60"/>
      <c r="GF163" s="60"/>
      <c r="GG163" s="60"/>
      <c r="GH163" s="60"/>
      <c r="GI163" s="60"/>
      <c r="GJ163" s="60"/>
      <c r="GK163" s="60"/>
      <c r="GL163" s="60"/>
      <c r="GM163" s="60"/>
      <c r="GN163" s="60"/>
      <c r="GO163" s="60"/>
      <c r="GP163" s="60"/>
      <c r="GQ163" s="60"/>
      <c r="GR163" s="60"/>
      <c r="GS163" s="60"/>
      <c r="GT163" s="60"/>
      <c r="GU163" s="60"/>
      <c r="GV163" s="60"/>
      <c r="GW163" s="60"/>
      <c r="GX163" s="60"/>
      <c r="GY163" s="60"/>
      <c r="GZ163" s="60"/>
      <c r="HA163" s="60"/>
      <c r="HB163" s="60"/>
      <c r="HC163" s="60"/>
      <c r="HD163" s="60"/>
      <c r="HE163" s="60"/>
      <c r="HF163" s="60"/>
      <c r="HG163" s="60"/>
      <c r="HH163" s="60"/>
      <c r="HI163" s="60"/>
      <c r="HJ163" s="60"/>
      <c r="HK163" s="60"/>
      <c r="HL163" s="60"/>
      <c r="HM163" s="60"/>
      <c r="HN163" s="60"/>
      <c r="HO163" s="60"/>
      <c r="HP163" s="60"/>
      <c r="HQ163" s="60"/>
      <c r="HR163" s="60"/>
      <c r="HS163" s="60"/>
      <c r="HT163" s="60"/>
      <c r="HU163" s="60"/>
      <c r="HV163" s="60"/>
      <c r="HW163" s="60"/>
      <c r="HX163" s="60"/>
      <c r="HY163" s="60"/>
      <c r="HZ163" s="60"/>
      <c r="IA163" s="60"/>
      <c r="IB163" s="60"/>
      <c r="IC163" s="60"/>
      <c r="ID163" s="60"/>
      <c r="IE163" s="60"/>
      <c r="IF163" s="60"/>
      <c r="IG163" s="60"/>
      <c r="IH163" s="60"/>
      <c r="II163" s="60"/>
      <c r="IJ163" s="60"/>
      <c r="IK163" s="60"/>
      <c r="IL163" s="60"/>
      <c r="IM163" s="60"/>
      <c r="IN163" s="60"/>
      <c r="IO163" s="60"/>
      <c r="IP163" s="60"/>
      <c r="IQ163" s="60"/>
      <c r="IR163" s="60"/>
      <c r="IS163" s="60"/>
      <c r="IT163" s="60"/>
    </row>
    <row r="164" spans="1:254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60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60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J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  <c r="HB164" s="60"/>
      <c r="HC164" s="60"/>
      <c r="HD164" s="60"/>
      <c r="HE164" s="60"/>
      <c r="HF164" s="60"/>
      <c r="HG164" s="60"/>
      <c r="HH164" s="60"/>
      <c r="HI164" s="60"/>
      <c r="HJ164" s="60"/>
      <c r="HK164" s="60"/>
      <c r="HL164" s="60"/>
      <c r="HM164" s="60"/>
      <c r="HN164" s="60"/>
      <c r="HO164" s="60"/>
      <c r="HP164" s="60"/>
      <c r="HQ164" s="60"/>
      <c r="HR164" s="60"/>
      <c r="HS164" s="60"/>
      <c r="HT164" s="60"/>
      <c r="HU164" s="60"/>
      <c r="HV164" s="60"/>
      <c r="HW164" s="60"/>
      <c r="HX164" s="60"/>
      <c r="HY164" s="60"/>
      <c r="HZ164" s="60"/>
      <c r="IA164" s="60"/>
      <c r="IB164" s="60"/>
      <c r="IC164" s="60"/>
      <c r="ID164" s="60"/>
      <c r="IE164" s="60"/>
      <c r="IF164" s="60"/>
      <c r="IG164" s="60"/>
      <c r="IH164" s="60"/>
      <c r="II164" s="60"/>
      <c r="IJ164" s="60"/>
      <c r="IK164" s="60"/>
      <c r="IL164" s="60"/>
      <c r="IM164" s="60"/>
      <c r="IN164" s="60"/>
      <c r="IO164" s="60"/>
      <c r="IP164" s="60"/>
      <c r="IQ164" s="60"/>
      <c r="IR164" s="60"/>
      <c r="IS164" s="60"/>
      <c r="IT164" s="60"/>
    </row>
    <row r="165" spans="1:254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  <c r="AQ165" s="60"/>
      <c r="AR165" s="60"/>
      <c r="AS165" s="60"/>
      <c r="AT165" s="60"/>
      <c r="AU165" s="60"/>
      <c r="AV165" s="60"/>
      <c r="AW165" s="60"/>
      <c r="AX165" s="60"/>
      <c r="AY165" s="60"/>
      <c r="AZ165" s="60"/>
      <c r="BA165" s="60"/>
      <c r="BB165" s="60"/>
      <c r="BC165" s="60"/>
      <c r="BD165" s="60"/>
      <c r="BE165" s="60"/>
      <c r="BF165" s="60"/>
      <c r="BG165" s="60"/>
      <c r="BH165" s="60"/>
      <c r="BI165" s="60"/>
      <c r="BJ165" s="60"/>
      <c r="BK165" s="60"/>
      <c r="BL165" s="60"/>
      <c r="BM165" s="60"/>
      <c r="BN165" s="60"/>
      <c r="BO165" s="60"/>
      <c r="BP165" s="60"/>
      <c r="BQ165" s="60"/>
      <c r="BR165" s="60"/>
      <c r="BS165" s="60"/>
      <c r="BT165" s="60"/>
      <c r="BU165" s="60"/>
      <c r="BV165" s="60"/>
      <c r="BW165" s="60"/>
      <c r="BX165" s="60"/>
      <c r="BY165" s="60"/>
      <c r="BZ165" s="60"/>
      <c r="CA165" s="60"/>
      <c r="CB165" s="60"/>
      <c r="CC165" s="60"/>
      <c r="CD165" s="60"/>
      <c r="CE165" s="60"/>
      <c r="CF165" s="60"/>
      <c r="CG165" s="60"/>
      <c r="CH165" s="60"/>
      <c r="CI165" s="60"/>
      <c r="CJ165" s="60"/>
      <c r="CK165" s="60"/>
      <c r="CL165" s="60"/>
      <c r="CM165" s="60"/>
      <c r="CN165" s="60"/>
      <c r="CO165" s="60"/>
      <c r="CP165" s="60"/>
      <c r="CQ165" s="60"/>
      <c r="CR165" s="60"/>
      <c r="CS165" s="60"/>
      <c r="CT165" s="60"/>
      <c r="CU165" s="60"/>
      <c r="CV165" s="60"/>
      <c r="CW165" s="60"/>
      <c r="CX165" s="60"/>
      <c r="CY165" s="60"/>
      <c r="CZ165" s="60"/>
      <c r="DA165" s="60"/>
      <c r="DB165" s="60"/>
      <c r="DC165" s="60"/>
      <c r="DD165" s="60"/>
      <c r="DE165" s="60"/>
      <c r="DF165" s="60"/>
      <c r="DG165" s="60"/>
      <c r="DH165" s="60"/>
      <c r="DI165" s="60"/>
      <c r="DJ165" s="60"/>
      <c r="DK165" s="60"/>
      <c r="DL165" s="60"/>
      <c r="DM165" s="60"/>
      <c r="DN165" s="60"/>
      <c r="DO165" s="60"/>
      <c r="DP165" s="60"/>
      <c r="DQ165" s="60"/>
      <c r="DR165" s="60"/>
      <c r="DS165" s="60"/>
      <c r="DT165" s="60"/>
      <c r="DU165" s="60"/>
      <c r="DV165" s="60"/>
      <c r="DW165" s="60"/>
      <c r="DX165" s="60"/>
      <c r="DY165" s="60"/>
      <c r="DZ165" s="60"/>
      <c r="EA165" s="60"/>
      <c r="EB165" s="60"/>
      <c r="EC165" s="60"/>
      <c r="ED165" s="60"/>
      <c r="EE165" s="60"/>
      <c r="EF165" s="60"/>
      <c r="EG165" s="60"/>
      <c r="EH165" s="60"/>
      <c r="EI165" s="60"/>
      <c r="EJ165" s="60"/>
      <c r="EK165" s="60"/>
      <c r="EL165" s="60"/>
      <c r="EM165" s="60"/>
      <c r="EN165" s="60"/>
      <c r="EO165" s="60"/>
      <c r="EP165" s="60"/>
      <c r="EQ165" s="60"/>
      <c r="ER165" s="60"/>
      <c r="ES165" s="60"/>
      <c r="ET165" s="60"/>
      <c r="EU165" s="60"/>
      <c r="EV165" s="60"/>
      <c r="EW165" s="60"/>
      <c r="EX165" s="60"/>
      <c r="EY165" s="60"/>
      <c r="EZ165" s="60"/>
      <c r="FA165" s="60"/>
      <c r="FB165" s="60"/>
      <c r="FC165" s="60"/>
      <c r="FD165" s="60"/>
      <c r="FE165" s="60"/>
      <c r="FF165" s="60"/>
      <c r="FG165" s="60"/>
      <c r="FH165" s="60"/>
      <c r="FI165" s="60"/>
      <c r="FJ165" s="60"/>
      <c r="FK165" s="60"/>
      <c r="FL165" s="60"/>
      <c r="FM165" s="60"/>
      <c r="FN165" s="60"/>
      <c r="FO165" s="60"/>
      <c r="FP165" s="60"/>
      <c r="FQ165" s="60"/>
      <c r="FR165" s="60"/>
      <c r="FS165" s="60"/>
      <c r="FT165" s="60"/>
      <c r="FU165" s="60"/>
      <c r="FV165" s="60"/>
      <c r="FW165" s="60"/>
      <c r="FX165" s="60"/>
      <c r="FY165" s="60"/>
      <c r="FZ165" s="60"/>
      <c r="GA165" s="60"/>
      <c r="GB165" s="60"/>
      <c r="GC165" s="60"/>
      <c r="GD165" s="60"/>
      <c r="GE165" s="60"/>
      <c r="GF165" s="60"/>
      <c r="GG165" s="60"/>
      <c r="GH165" s="60"/>
      <c r="GI165" s="60"/>
      <c r="GJ165" s="60"/>
      <c r="GK165" s="60"/>
      <c r="GL165" s="60"/>
      <c r="GM165" s="60"/>
      <c r="GN165" s="60"/>
      <c r="GO165" s="60"/>
      <c r="GP165" s="60"/>
      <c r="GQ165" s="60"/>
      <c r="GR165" s="60"/>
      <c r="GS165" s="60"/>
      <c r="GT165" s="60"/>
      <c r="GU165" s="60"/>
      <c r="GV165" s="60"/>
      <c r="GW165" s="60"/>
      <c r="GX165" s="60"/>
      <c r="GY165" s="60"/>
      <c r="GZ165" s="60"/>
      <c r="HA165" s="60"/>
      <c r="HB165" s="60"/>
      <c r="HC165" s="60"/>
      <c r="HD165" s="60"/>
      <c r="HE165" s="60"/>
      <c r="HF165" s="60"/>
      <c r="HG165" s="60"/>
      <c r="HH165" s="60"/>
      <c r="HI165" s="60"/>
      <c r="HJ165" s="60"/>
      <c r="HK165" s="60"/>
      <c r="HL165" s="60"/>
      <c r="HM165" s="60"/>
      <c r="HN165" s="60"/>
      <c r="HO165" s="60"/>
      <c r="HP165" s="60"/>
      <c r="HQ165" s="60"/>
      <c r="HR165" s="60"/>
      <c r="HS165" s="60"/>
      <c r="HT165" s="60"/>
      <c r="HU165" s="60"/>
      <c r="HV165" s="60"/>
      <c r="HW165" s="60"/>
      <c r="HX165" s="60"/>
      <c r="HY165" s="60"/>
      <c r="HZ165" s="60"/>
      <c r="IA165" s="60"/>
      <c r="IB165" s="60"/>
      <c r="IC165" s="60"/>
      <c r="ID165" s="60"/>
      <c r="IE165" s="60"/>
      <c r="IF165" s="60"/>
      <c r="IG165" s="60"/>
      <c r="IH165" s="60"/>
      <c r="II165" s="60"/>
      <c r="IJ165" s="60"/>
      <c r="IK165" s="60"/>
      <c r="IL165" s="60"/>
      <c r="IM165" s="60"/>
      <c r="IN165" s="60"/>
      <c r="IO165" s="60"/>
      <c r="IP165" s="60"/>
      <c r="IQ165" s="60"/>
      <c r="IR165" s="60"/>
      <c r="IS165" s="60"/>
      <c r="IT165" s="60"/>
    </row>
    <row r="166" spans="1:254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60"/>
      <c r="BA166" s="60"/>
      <c r="BB166" s="60"/>
      <c r="BC166" s="60"/>
      <c r="BD166" s="60"/>
      <c r="BE166" s="60"/>
      <c r="BF166" s="60"/>
      <c r="BG166" s="60"/>
      <c r="BH166" s="60"/>
      <c r="BI166" s="60"/>
      <c r="BJ166" s="60"/>
      <c r="BK166" s="60"/>
      <c r="BL166" s="60"/>
      <c r="BM166" s="60"/>
      <c r="BN166" s="60"/>
      <c r="BO166" s="60"/>
      <c r="BP166" s="60"/>
      <c r="BQ166" s="60"/>
      <c r="BR166" s="60"/>
      <c r="BS166" s="60"/>
      <c r="BT166" s="60"/>
      <c r="BU166" s="60"/>
      <c r="BV166" s="60"/>
      <c r="BW166" s="60"/>
      <c r="BX166" s="60"/>
      <c r="BY166" s="60"/>
      <c r="BZ166" s="60"/>
      <c r="CA166" s="60"/>
      <c r="CB166" s="60"/>
      <c r="CC166" s="60"/>
      <c r="CD166" s="60"/>
      <c r="CE166" s="60"/>
      <c r="CF166" s="60"/>
      <c r="CG166" s="60"/>
      <c r="CH166" s="60"/>
      <c r="CI166" s="60"/>
      <c r="CJ166" s="60"/>
      <c r="CK166" s="60"/>
      <c r="CL166" s="60"/>
      <c r="CM166" s="60"/>
      <c r="CN166" s="60"/>
      <c r="CO166" s="60"/>
      <c r="CP166" s="60"/>
      <c r="CQ166" s="60"/>
      <c r="CR166" s="60"/>
      <c r="CS166" s="60"/>
      <c r="CT166" s="60"/>
      <c r="CU166" s="60"/>
      <c r="CV166" s="60"/>
      <c r="CW166" s="60"/>
      <c r="CX166" s="60"/>
      <c r="CY166" s="60"/>
      <c r="CZ166" s="60"/>
      <c r="DA166" s="60"/>
      <c r="DB166" s="60"/>
      <c r="DC166" s="60"/>
      <c r="DD166" s="60"/>
      <c r="DE166" s="60"/>
      <c r="DF166" s="60"/>
      <c r="DG166" s="60"/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J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  <c r="HB166" s="60"/>
      <c r="HC166" s="60"/>
      <c r="HD166" s="60"/>
      <c r="HE166" s="60"/>
      <c r="HF166" s="60"/>
      <c r="HG166" s="60"/>
      <c r="HH166" s="60"/>
      <c r="HI166" s="60"/>
      <c r="HJ166" s="60"/>
      <c r="HK166" s="60"/>
      <c r="HL166" s="60"/>
      <c r="HM166" s="60"/>
      <c r="HN166" s="60"/>
      <c r="HO166" s="60"/>
      <c r="HP166" s="60"/>
      <c r="HQ166" s="60"/>
      <c r="HR166" s="60"/>
      <c r="HS166" s="60"/>
      <c r="HT166" s="60"/>
      <c r="HU166" s="60"/>
      <c r="HV166" s="60"/>
      <c r="HW166" s="60"/>
      <c r="HX166" s="60"/>
      <c r="HY166" s="60"/>
      <c r="HZ166" s="60"/>
      <c r="IA166" s="60"/>
      <c r="IB166" s="60"/>
      <c r="IC166" s="60"/>
      <c r="ID166" s="60"/>
      <c r="IE166" s="60"/>
      <c r="IF166" s="60"/>
      <c r="IG166" s="60"/>
      <c r="IH166" s="60"/>
      <c r="II166" s="60"/>
      <c r="IJ166" s="60"/>
      <c r="IK166" s="60"/>
      <c r="IL166" s="60"/>
      <c r="IM166" s="60"/>
      <c r="IN166" s="60"/>
      <c r="IO166" s="60"/>
      <c r="IP166" s="60"/>
      <c r="IQ166" s="60"/>
      <c r="IR166" s="60"/>
      <c r="IS166" s="60"/>
      <c r="IT166" s="60"/>
    </row>
    <row r="167" spans="1:254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  <c r="AQ167" s="60"/>
      <c r="AR167" s="60"/>
      <c r="AS167" s="60"/>
      <c r="AT167" s="60"/>
      <c r="AU167" s="60"/>
      <c r="AV167" s="60"/>
      <c r="AW167" s="60"/>
      <c r="AX167" s="60"/>
      <c r="AY167" s="60"/>
      <c r="AZ167" s="60"/>
      <c r="BA167" s="60"/>
      <c r="BB167" s="60"/>
      <c r="BC167" s="60"/>
      <c r="BD167" s="60"/>
      <c r="BE167" s="60"/>
      <c r="BF167" s="60"/>
      <c r="BG167" s="60"/>
      <c r="BH167" s="60"/>
      <c r="BI167" s="60"/>
      <c r="BJ167" s="60"/>
      <c r="BK167" s="60"/>
      <c r="BL167" s="60"/>
      <c r="BM167" s="60"/>
      <c r="BN167" s="60"/>
      <c r="BO167" s="60"/>
      <c r="BP167" s="60"/>
      <c r="BQ167" s="60"/>
      <c r="BR167" s="60"/>
      <c r="BS167" s="60"/>
      <c r="BT167" s="60"/>
      <c r="BU167" s="60"/>
      <c r="BV167" s="60"/>
      <c r="BW167" s="60"/>
      <c r="BX167" s="60"/>
      <c r="BY167" s="60"/>
      <c r="BZ167" s="60"/>
      <c r="CA167" s="60"/>
      <c r="CB167" s="60"/>
      <c r="CC167" s="60"/>
      <c r="CD167" s="60"/>
      <c r="CE167" s="60"/>
      <c r="CF167" s="60"/>
      <c r="CG167" s="60"/>
      <c r="CH167" s="60"/>
      <c r="CI167" s="60"/>
      <c r="CJ167" s="60"/>
      <c r="CK167" s="60"/>
      <c r="CL167" s="60"/>
      <c r="CM167" s="60"/>
      <c r="CN167" s="60"/>
      <c r="CO167" s="60"/>
      <c r="CP167" s="60"/>
      <c r="CQ167" s="60"/>
      <c r="CR167" s="60"/>
      <c r="CS167" s="60"/>
      <c r="CT167" s="60"/>
      <c r="CU167" s="60"/>
      <c r="CV167" s="60"/>
      <c r="CW167" s="60"/>
      <c r="CX167" s="60"/>
      <c r="CY167" s="60"/>
      <c r="CZ167" s="60"/>
      <c r="DA167" s="60"/>
      <c r="DB167" s="60"/>
      <c r="DC167" s="60"/>
      <c r="DD167" s="60"/>
      <c r="DE167" s="60"/>
      <c r="DF167" s="60"/>
      <c r="DG167" s="60"/>
      <c r="DH167" s="60"/>
      <c r="DI167" s="60"/>
      <c r="DJ167" s="60"/>
      <c r="DK167" s="60"/>
      <c r="DL167" s="60"/>
      <c r="DM167" s="60"/>
      <c r="DN167" s="60"/>
      <c r="DO167" s="60"/>
      <c r="DP167" s="60"/>
      <c r="DQ167" s="60"/>
      <c r="DR167" s="60"/>
      <c r="DS167" s="60"/>
      <c r="DT167" s="60"/>
      <c r="DU167" s="60"/>
      <c r="DV167" s="60"/>
      <c r="DW167" s="60"/>
      <c r="DX167" s="60"/>
      <c r="DY167" s="60"/>
      <c r="DZ167" s="60"/>
      <c r="EA167" s="60"/>
      <c r="EB167" s="60"/>
      <c r="EC167" s="60"/>
      <c r="ED167" s="60"/>
      <c r="EE167" s="60"/>
      <c r="EF167" s="60"/>
      <c r="EG167" s="60"/>
      <c r="EH167" s="60"/>
      <c r="EI167" s="60"/>
      <c r="EJ167" s="60"/>
      <c r="EK167" s="60"/>
      <c r="EL167" s="60"/>
      <c r="EM167" s="60"/>
      <c r="EN167" s="60"/>
      <c r="EO167" s="60"/>
      <c r="EP167" s="60"/>
      <c r="EQ167" s="60"/>
      <c r="ER167" s="60"/>
      <c r="ES167" s="60"/>
      <c r="ET167" s="60"/>
      <c r="EU167" s="60"/>
      <c r="EV167" s="60"/>
      <c r="EW167" s="60"/>
      <c r="EX167" s="60"/>
      <c r="EY167" s="60"/>
      <c r="EZ167" s="60"/>
      <c r="FA167" s="60"/>
      <c r="FB167" s="60"/>
      <c r="FC167" s="60"/>
      <c r="FD167" s="60"/>
      <c r="FE167" s="60"/>
      <c r="FF167" s="60"/>
      <c r="FG167" s="60"/>
      <c r="FH167" s="60"/>
      <c r="FI167" s="60"/>
      <c r="FJ167" s="60"/>
      <c r="FK167" s="60"/>
      <c r="FL167" s="60"/>
      <c r="FM167" s="60"/>
      <c r="FN167" s="60"/>
      <c r="FO167" s="60"/>
      <c r="FP167" s="60"/>
      <c r="FQ167" s="60"/>
      <c r="FR167" s="60"/>
      <c r="FS167" s="60"/>
      <c r="FT167" s="60"/>
      <c r="FU167" s="60"/>
      <c r="FV167" s="60"/>
      <c r="FW167" s="60"/>
      <c r="FX167" s="60"/>
      <c r="FY167" s="60"/>
      <c r="FZ167" s="60"/>
      <c r="GA167" s="60"/>
      <c r="GB167" s="60"/>
      <c r="GC167" s="60"/>
      <c r="GD167" s="60"/>
      <c r="GE167" s="60"/>
      <c r="GF167" s="60"/>
      <c r="GG167" s="60"/>
      <c r="GH167" s="60"/>
      <c r="GI167" s="60"/>
      <c r="GJ167" s="60"/>
      <c r="GK167" s="60"/>
      <c r="GL167" s="60"/>
      <c r="GM167" s="60"/>
      <c r="GN167" s="60"/>
      <c r="GO167" s="60"/>
      <c r="GP167" s="60"/>
      <c r="GQ167" s="60"/>
      <c r="GR167" s="60"/>
      <c r="GS167" s="60"/>
      <c r="GT167" s="60"/>
      <c r="GU167" s="60"/>
      <c r="GV167" s="60"/>
      <c r="GW167" s="60"/>
      <c r="GX167" s="60"/>
      <c r="GY167" s="60"/>
      <c r="GZ167" s="60"/>
      <c r="HA167" s="60"/>
      <c r="HB167" s="60"/>
      <c r="HC167" s="60"/>
      <c r="HD167" s="60"/>
      <c r="HE167" s="60"/>
      <c r="HF167" s="60"/>
      <c r="HG167" s="60"/>
      <c r="HH167" s="60"/>
      <c r="HI167" s="60"/>
      <c r="HJ167" s="60"/>
      <c r="HK167" s="60"/>
      <c r="HL167" s="60"/>
      <c r="HM167" s="60"/>
      <c r="HN167" s="60"/>
      <c r="HO167" s="60"/>
      <c r="HP167" s="60"/>
      <c r="HQ167" s="60"/>
      <c r="HR167" s="60"/>
      <c r="HS167" s="60"/>
      <c r="HT167" s="60"/>
      <c r="HU167" s="60"/>
      <c r="HV167" s="60"/>
      <c r="HW167" s="60"/>
      <c r="HX167" s="60"/>
      <c r="HY167" s="60"/>
      <c r="HZ167" s="60"/>
      <c r="IA167" s="60"/>
      <c r="IB167" s="60"/>
      <c r="IC167" s="60"/>
      <c r="ID167" s="60"/>
      <c r="IE167" s="60"/>
      <c r="IF167" s="60"/>
      <c r="IG167" s="60"/>
      <c r="IH167" s="60"/>
      <c r="II167" s="60"/>
      <c r="IJ167" s="60"/>
      <c r="IK167" s="60"/>
      <c r="IL167" s="60"/>
      <c r="IM167" s="60"/>
      <c r="IN167" s="60"/>
      <c r="IO167" s="60"/>
      <c r="IP167" s="60"/>
      <c r="IQ167" s="60"/>
      <c r="IR167" s="60"/>
      <c r="IS167" s="60"/>
      <c r="IT167" s="60"/>
    </row>
    <row r="168" spans="1:254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  <c r="AQ168" s="60"/>
      <c r="AR168" s="60"/>
      <c r="AS168" s="60"/>
      <c r="AT168" s="60"/>
      <c r="AU168" s="60"/>
      <c r="AV168" s="60"/>
      <c r="AW168" s="60"/>
      <c r="AX168" s="60"/>
      <c r="AY168" s="60"/>
      <c r="AZ168" s="60"/>
      <c r="BA168" s="60"/>
      <c r="BB168" s="60"/>
      <c r="BC168" s="60"/>
      <c r="BD168" s="60"/>
      <c r="BE168" s="60"/>
      <c r="BF168" s="60"/>
      <c r="BG168" s="60"/>
      <c r="BH168" s="60"/>
      <c r="BI168" s="60"/>
      <c r="BJ168" s="60"/>
      <c r="BK168" s="60"/>
      <c r="BL168" s="60"/>
      <c r="BM168" s="60"/>
      <c r="BN168" s="60"/>
      <c r="BO168" s="60"/>
      <c r="BP168" s="60"/>
      <c r="BQ168" s="60"/>
      <c r="BR168" s="60"/>
      <c r="BS168" s="60"/>
      <c r="BT168" s="60"/>
      <c r="BU168" s="60"/>
      <c r="BV168" s="60"/>
      <c r="BW168" s="60"/>
      <c r="BX168" s="60"/>
      <c r="BY168" s="60"/>
      <c r="BZ168" s="60"/>
      <c r="CA168" s="60"/>
      <c r="CB168" s="60"/>
      <c r="CC168" s="60"/>
      <c r="CD168" s="60"/>
      <c r="CE168" s="60"/>
      <c r="CF168" s="60"/>
      <c r="CG168" s="60"/>
      <c r="CH168" s="60"/>
      <c r="CI168" s="60"/>
      <c r="CJ168" s="60"/>
      <c r="CK168" s="60"/>
      <c r="CL168" s="60"/>
      <c r="CM168" s="60"/>
      <c r="CN168" s="60"/>
      <c r="CO168" s="60"/>
      <c r="CP168" s="60"/>
      <c r="CQ168" s="60"/>
      <c r="CR168" s="60"/>
      <c r="CS168" s="60"/>
      <c r="CT168" s="60"/>
      <c r="CU168" s="60"/>
      <c r="CV168" s="60"/>
      <c r="CW168" s="60"/>
      <c r="CX168" s="60"/>
      <c r="CY168" s="60"/>
      <c r="CZ168" s="60"/>
      <c r="DA168" s="60"/>
      <c r="DB168" s="60"/>
      <c r="DC168" s="60"/>
      <c r="DD168" s="60"/>
      <c r="DE168" s="60"/>
      <c r="DF168" s="60"/>
      <c r="DG168" s="60"/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J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  <c r="HB168" s="60"/>
      <c r="HC168" s="60"/>
      <c r="HD168" s="60"/>
      <c r="HE168" s="60"/>
      <c r="HF168" s="60"/>
      <c r="HG168" s="60"/>
      <c r="HH168" s="60"/>
      <c r="HI168" s="60"/>
      <c r="HJ168" s="60"/>
      <c r="HK168" s="60"/>
      <c r="HL168" s="60"/>
      <c r="HM168" s="60"/>
      <c r="HN168" s="60"/>
      <c r="HO168" s="60"/>
      <c r="HP168" s="60"/>
      <c r="HQ168" s="60"/>
      <c r="HR168" s="60"/>
      <c r="HS168" s="60"/>
      <c r="HT168" s="60"/>
      <c r="HU168" s="60"/>
      <c r="HV168" s="60"/>
      <c r="HW168" s="60"/>
      <c r="HX168" s="60"/>
      <c r="HY168" s="60"/>
      <c r="HZ168" s="60"/>
      <c r="IA168" s="60"/>
      <c r="IB168" s="60"/>
      <c r="IC168" s="60"/>
      <c r="ID168" s="60"/>
      <c r="IE168" s="60"/>
      <c r="IF168" s="60"/>
      <c r="IG168" s="60"/>
      <c r="IH168" s="60"/>
      <c r="II168" s="60"/>
      <c r="IJ168" s="60"/>
      <c r="IK168" s="60"/>
      <c r="IL168" s="60"/>
      <c r="IM168" s="60"/>
      <c r="IN168" s="60"/>
      <c r="IO168" s="60"/>
      <c r="IP168" s="60"/>
      <c r="IQ168" s="60"/>
      <c r="IR168" s="60"/>
      <c r="IS168" s="60"/>
      <c r="IT168" s="60"/>
    </row>
    <row r="169" spans="1:254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  <c r="AQ169" s="60"/>
      <c r="AR169" s="60"/>
      <c r="AS169" s="60"/>
      <c r="AT169" s="60"/>
      <c r="AU169" s="60"/>
      <c r="AV169" s="60"/>
      <c r="AW169" s="60"/>
      <c r="AX169" s="60"/>
      <c r="AY169" s="60"/>
      <c r="AZ169" s="60"/>
      <c r="BA169" s="60"/>
      <c r="BB169" s="60"/>
      <c r="BC169" s="60"/>
      <c r="BD169" s="60"/>
      <c r="BE169" s="60"/>
      <c r="BF169" s="60"/>
      <c r="BG169" s="60"/>
      <c r="BH169" s="60"/>
      <c r="BI169" s="60"/>
      <c r="BJ169" s="60"/>
      <c r="BK169" s="60"/>
      <c r="BL169" s="60"/>
      <c r="BM169" s="60"/>
      <c r="BN169" s="60"/>
      <c r="BO169" s="60"/>
      <c r="BP169" s="60"/>
      <c r="BQ169" s="60"/>
      <c r="BR169" s="60"/>
      <c r="BS169" s="60"/>
      <c r="BT169" s="60"/>
      <c r="BU169" s="60"/>
      <c r="BV169" s="60"/>
      <c r="BW169" s="60"/>
      <c r="BX169" s="60"/>
      <c r="BY169" s="60"/>
      <c r="BZ169" s="60"/>
      <c r="CA169" s="60"/>
      <c r="CB169" s="60"/>
      <c r="CC169" s="60"/>
      <c r="CD169" s="60"/>
      <c r="CE169" s="60"/>
      <c r="CF169" s="60"/>
      <c r="CG169" s="60"/>
      <c r="CH169" s="60"/>
      <c r="CI169" s="60"/>
      <c r="CJ169" s="60"/>
      <c r="CK169" s="60"/>
      <c r="CL169" s="60"/>
      <c r="CM169" s="60"/>
      <c r="CN169" s="60"/>
      <c r="CO169" s="60"/>
      <c r="CP169" s="60"/>
      <c r="CQ169" s="60"/>
      <c r="CR169" s="60"/>
      <c r="CS169" s="60"/>
      <c r="CT169" s="60"/>
      <c r="CU169" s="60"/>
      <c r="CV169" s="60"/>
      <c r="CW169" s="60"/>
      <c r="CX169" s="60"/>
      <c r="CY169" s="60"/>
      <c r="CZ169" s="60"/>
      <c r="DA169" s="60"/>
      <c r="DB169" s="60"/>
      <c r="DC169" s="60"/>
      <c r="DD169" s="60"/>
      <c r="DE169" s="60"/>
      <c r="DF169" s="60"/>
      <c r="DG169" s="60"/>
      <c r="DH169" s="60"/>
      <c r="DI169" s="60"/>
      <c r="DJ169" s="60"/>
      <c r="DK169" s="60"/>
      <c r="DL169" s="60"/>
      <c r="DM169" s="60"/>
      <c r="DN169" s="60"/>
      <c r="DO169" s="60"/>
      <c r="DP169" s="60"/>
      <c r="DQ169" s="60"/>
      <c r="DR169" s="60"/>
      <c r="DS169" s="60"/>
      <c r="DT169" s="60"/>
      <c r="DU169" s="60"/>
      <c r="DV169" s="60"/>
      <c r="DW169" s="60"/>
      <c r="DX169" s="60"/>
      <c r="DY169" s="60"/>
      <c r="DZ169" s="60"/>
      <c r="EA169" s="60"/>
      <c r="EB169" s="60"/>
      <c r="EC169" s="60"/>
      <c r="ED169" s="60"/>
      <c r="EE169" s="60"/>
      <c r="EF169" s="60"/>
      <c r="EG169" s="60"/>
      <c r="EH169" s="60"/>
      <c r="EI169" s="60"/>
      <c r="EJ169" s="60"/>
      <c r="EK169" s="60"/>
      <c r="EL169" s="60"/>
      <c r="EM169" s="60"/>
      <c r="EN169" s="60"/>
      <c r="EO169" s="60"/>
      <c r="EP169" s="60"/>
      <c r="EQ169" s="60"/>
      <c r="ER169" s="60"/>
      <c r="ES169" s="60"/>
      <c r="ET169" s="60"/>
      <c r="EU169" s="60"/>
      <c r="EV169" s="60"/>
      <c r="EW169" s="60"/>
      <c r="EX169" s="60"/>
      <c r="EY169" s="60"/>
      <c r="EZ169" s="60"/>
      <c r="FA169" s="60"/>
      <c r="FB169" s="60"/>
      <c r="FC169" s="60"/>
      <c r="FD169" s="60"/>
      <c r="FE169" s="60"/>
      <c r="FF169" s="60"/>
      <c r="FG169" s="60"/>
      <c r="FH169" s="60"/>
      <c r="FI169" s="60"/>
      <c r="FJ169" s="60"/>
      <c r="FK169" s="60"/>
      <c r="FL169" s="60"/>
      <c r="FM169" s="60"/>
      <c r="FN169" s="60"/>
      <c r="FO169" s="60"/>
      <c r="FP169" s="60"/>
      <c r="FQ169" s="60"/>
      <c r="FR169" s="60"/>
      <c r="FS169" s="60"/>
      <c r="FT169" s="60"/>
      <c r="FU169" s="60"/>
      <c r="FV169" s="60"/>
      <c r="FW169" s="60"/>
      <c r="FX169" s="60"/>
      <c r="FY169" s="60"/>
      <c r="FZ169" s="60"/>
      <c r="GA169" s="60"/>
      <c r="GB169" s="60"/>
      <c r="GC169" s="60"/>
      <c r="GD169" s="60"/>
      <c r="GE169" s="60"/>
      <c r="GF169" s="60"/>
      <c r="GG169" s="60"/>
      <c r="GH169" s="60"/>
      <c r="GI169" s="60"/>
      <c r="GJ169" s="60"/>
      <c r="GK169" s="60"/>
      <c r="GL169" s="60"/>
      <c r="GM169" s="60"/>
      <c r="GN169" s="60"/>
      <c r="GO169" s="60"/>
      <c r="GP169" s="60"/>
      <c r="GQ169" s="60"/>
      <c r="GR169" s="60"/>
      <c r="GS169" s="60"/>
      <c r="GT169" s="60"/>
      <c r="GU169" s="60"/>
      <c r="GV169" s="60"/>
      <c r="GW169" s="60"/>
      <c r="GX169" s="60"/>
      <c r="GY169" s="60"/>
      <c r="GZ169" s="60"/>
      <c r="HA169" s="60"/>
      <c r="HB169" s="60"/>
      <c r="HC169" s="60"/>
      <c r="HD169" s="60"/>
      <c r="HE169" s="60"/>
      <c r="HF169" s="60"/>
      <c r="HG169" s="60"/>
      <c r="HH169" s="60"/>
      <c r="HI169" s="60"/>
      <c r="HJ169" s="60"/>
      <c r="HK169" s="60"/>
      <c r="HL169" s="60"/>
      <c r="HM169" s="60"/>
      <c r="HN169" s="60"/>
      <c r="HO169" s="60"/>
      <c r="HP169" s="60"/>
      <c r="HQ169" s="60"/>
      <c r="HR169" s="60"/>
      <c r="HS169" s="60"/>
      <c r="HT169" s="60"/>
      <c r="HU169" s="60"/>
      <c r="HV169" s="60"/>
      <c r="HW169" s="60"/>
      <c r="HX169" s="60"/>
      <c r="HY169" s="60"/>
      <c r="HZ169" s="60"/>
      <c r="IA169" s="60"/>
      <c r="IB169" s="60"/>
      <c r="IC169" s="60"/>
      <c r="ID169" s="60"/>
      <c r="IE169" s="60"/>
      <c r="IF169" s="60"/>
      <c r="IG169" s="60"/>
      <c r="IH169" s="60"/>
      <c r="II169" s="60"/>
      <c r="IJ169" s="60"/>
      <c r="IK169" s="60"/>
      <c r="IL169" s="60"/>
      <c r="IM169" s="60"/>
      <c r="IN169" s="60"/>
      <c r="IO169" s="60"/>
      <c r="IP169" s="60"/>
      <c r="IQ169" s="60"/>
      <c r="IR169" s="60"/>
      <c r="IS169" s="60"/>
      <c r="IT169" s="60"/>
    </row>
    <row r="170" spans="1:254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  <c r="AQ170" s="60"/>
      <c r="AR170" s="60"/>
      <c r="AS170" s="60"/>
      <c r="AT170" s="60"/>
      <c r="AU170" s="60"/>
      <c r="AV170" s="60"/>
      <c r="AW170" s="60"/>
      <c r="AX170" s="60"/>
      <c r="AY170" s="60"/>
      <c r="AZ170" s="60"/>
      <c r="BA170" s="60"/>
      <c r="BB170" s="60"/>
      <c r="BC170" s="60"/>
      <c r="BD170" s="60"/>
      <c r="BE170" s="60"/>
      <c r="BF170" s="60"/>
      <c r="BG170" s="60"/>
      <c r="BH170" s="60"/>
      <c r="BI170" s="60"/>
      <c r="BJ170" s="60"/>
      <c r="BK170" s="60"/>
      <c r="BL170" s="60"/>
      <c r="BM170" s="60"/>
      <c r="BN170" s="60"/>
      <c r="BO170" s="60"/>
      <c r="BP170" s="60"/>
      <c r="BQ170" s="60"/>
      <c r="BR170" s="60"/>
      <c r="BS170" s="60"/>
      <c r="BT170" s="60"/>
      <c r="BU170" s="60"/>
      <c r="BV170" s="60"/>
      <c r="BW170" s="60"/>
      <c r="BX170" s="60"/>
      <c r="BY170" s="60"/>
      <c r="BZ170" s="60"/>
      <c r="CA170" s="60"/>
      <c r="CB170" s="60"/>
      <c r="CC170" s="60"/>
      <c r="CD170" s="60"/>
      <c r="CE170" s="60"/>
      <c r="CF170" s="60"/>
      <c r="CG170" s="60"/>
      <c r="CH170" s="60"/>
      <c r="CI170" s="60"/>
      <c r="CJ170" s="60"/>
      <c r="CK170" s="60"/>
      <c r="CL170" s="60"/>
      <c r="CM170" s="60"/>
      <c r="CN170" s="60"/>
      <c r="CO170" s="60"/>
      <c r="CP170" s="60"/>
      <c r="CQ170" s="60"/>
      <c r="CR170" s="60"/>
      <c r="CS170" s="60"/>
      <c r="CT170" s="60"/>
      <c r="CU170" s="60"/>
      <c r="CV170" s="60"/>
      <c r="CW170" s="60"/>
      <c r="CX170" s="60"/>
      <c r="CY170" s="60"/>
      <c r="CZ170" s="60"/>
      <c r="DA170" s="60"/>
      <c r="DB170" s="60"/>
      <c r="DC170" s="60"/>
      <c r="DD170" s="60"/>
      <c r="DE170" s="60"/>
      <c r="DF170" s="60"/>
      <c r="DG170" s="60"/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J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  <c r="HB170" s="60"/>
      <c r="HC170" s="60"/>
      <c r="HD170" s="60"/>
      <c r="HE170" s="60"/>
      <c r="HF170" s="60"/>
      <c r="HG170" s="60"/>
      <c r="HH170" s="60"/>
      <c r="HI170" s="60"/>
      <c r="HJ170" s="60"/>
      <c r="HK170" s="60"/>
      <c r="HL170" s="60"/>
      <c r="HM170" s="60"/>
      <c r="HN170" s="60"/>
      <c r="HO170" s="60"/>
      <c r="HP170" s="60"/>
      <c r="HQ170" s="60"/>
      <c r="HR170" s="60"/>
      <c r="HS170" s="60"/>
      <c r="HT170" s="60"/>
      <c r="HU170" s="60"/>
      <c r="HV170" s="60"/>
      <c r="HW170" s="60"/>
      <c r="HX170" s="60"/>
      <c r="HY170" s="60"/>
      <c r="HZ170" s="60"/>
      <c r="IA170" s="60"/>
      <c r="IB170" s="60"/>
      <c r="IC170" s="60"/>
      <c r="ID170" s="60"/>
      <c r="IE170" s="60"/>
      <c r="IF170" s="60"/>
      <c r="IG170" s="60"/>
      <c r="IH170" s="60"/>
      <c r="II170" s="60"/>
      <c r="IJ170" s="60"/>
      <c r="IK170" s="60"/>
      <c r="IL170" s="60"/>
      <c r="IM170" s="60"/>
      <c r="IN170" s="60"/>
      <c r="IO170" s="60"/>
      <c r="IP170" s="60"/>
      <c r="IQ170" s="60"/>
      <c r="IR170" s="60"/>
      <c r="IS170" s="60"/>
      <c r="IT170" s="60"/>
    </row>
    <row r="171" spans="1:254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  <c r="AQ171" s="60"/>
      <c r="AR171" s="60"/>
      <c r="AS171" s="60"/>
      <c r="AT171" s="60"/>
      <c r="AU171" s="60"/>
      <c r="AV171" s="60"/>
      <c r="AW171" s="60"/>
      <c r="AX171" s="60"/>
      <c r="AY171" s="60"/>
      <c r="AZ171" s="60"/>
      <c r="BA171" s="60"/>
      <c r="BB171" s="60"/>
      <c r="BC171" s="60"/>
      <c r="BD171" s="60"/>
      <c r="BE171" s="60"/>
      <c r="BF171" s="60"/>
      <c r="BG171" s="60"/>
      <c r="BH171" s="60"/>
      <c r="BI171" s="60"/>
      <c r="BJ171" s="60"/>
      <c r="BK171" s="60"/>
      <c r="BL171" s="60"/>
      <c r="BM171" s="60"/>
      <c r="BN171" s="60"/>
      <c r="BO171" s="60"/>
      <c r="BP171" s="60"/>
      <c r="BQ171" s="60"/>
      <c r="BR171" s="60"/>
      <c r="BS171" s="60"/>
      <c r="BT171" s="60"/>
      <c r="BU171" s="60"/>
      <c r="BV171" s="60"/>
      <c r="BW171" s="60"/>
      <c r="BX171" s="60"/>
      <c r="BY171" s="60"/>
      <c r="BZ171" s="60"/>
      <c r="CA171" s="60"/>
      <c r="CB171" s="60"/>
      <c r="CC171" s="60"/>
      <c r="CD171" s="60"/>
      <c r="CE171" s="60"/>
      <c r="CF171" s="60"/>
      <c r="CG171" s="60"/>
      <c r="CH171" s="60"/>
      <c r="CI171" s="60"/>
      <c r="CJ171" s="60"/>
      <c r="CK171" s="60"/>
      <c r="CL171" s="60"/>
      <c r="CM171" s="60"/>
      <c r="CN171" s="60"/>
      <c r="CO171" s="60"/>
      <c r="CP171" s="60"/>
      <c r="CQ171" s="60"/>
      <c r="CR171" s="60"/>
      <c r="CS171" s="60"/>
      <c r="CT171" s="60"/>
      <c r="CU171" s="60"/>
      <c r="CV171" s="60"/>
      <c r="CW171" s="60"/>
      <c r="CX171" s="60"/>
      <c r="CY171" s="60"/>
      <c r="CZ171" s="60"/>
      <c r="DA171" s="60"/>
      <c r="DB171" s="60"/>
      <c r="DC171" s="60"/>
      <c r="DD171" s="60"/>
      <c r="DE171" s="60"/>
      <c r="DF171" s="60"/>
      <c r="DG171" s="60"/>
      <c r="DH171" s="60"/>
      <c r="DI171" s="60"/>
      <c r="DJ171" s="60"/>
      <c r="DK171" s="60"/>
      <c r="DL171" s="60"/>
      <c r="DM171" s="60"/>
      <c r="DN171" s="60"/>
      <c r="DO171" s="60"/>
      <c r="DP171" s="60"/>
      <c r="DQ171" s="60"/>
      <c r="DR171" s="60"/>
      <c r="DS171" s="60"/>
      <c r="DT171" s="60"/>
      <c r="DU171" s="60"/>
      <c r="DV171" s="60"/>
      <c r="DW171" s="60"/>
      <c r="DX171" s="60"/>
      <c r="DY171" s="60"/>
      <c r="DZ171" s="60"/>
      <c r="EA171" s="60"/>
      <c r="EB171" s="60"/>
      <c r="EC171" s="60"/>
      <c r="ED171" s="60"/>
      <c r="EE171" s="60"/>
      <c r="EF171" s="60"/>
      <c r="EG171" s="60"/>
      <c r="EH171" s="60"/>
      <c r="EI171" s="60"/>
      <c r="EJ171" s="60"/>
      <c r="EK171" s="60"/>
      <c r="EL171" s="60"/>
      <c r="EM171" s="60"/>
      <c r="EN171" s="60"/>
      <c r="EO171" s="60"/>
      <c r="EP171" s="60"/>
      <c r="EQ171" s="60"/>
      <c r="ER171" s="60"/>
      <c r="ES171" s="60"/>
      <c r="ET171" s="60"/>
      <c r="EU171" s="60"/>
      <c r="EV171" s="60"/>
      <c r="EW171" s="60"/>
      <c r="EX171" s="60"/>
      <c r="EY171" s="60"/>
      <c r="EZ171" s="60"/>
      <c r="FA171" s="60"/>
      <c r="FB171" s="60"/>
      <c r="FC171" s="60"/>
      <c r="FD171" s="60"/>
      <c r="FE171" s="60"/>
      <c r="FF171" s="60"/>
      <c r="FG171" s="60"/>
      <c r="FH171" s="60"/>
      <c r="FI171" s="60"/>
      <c r="FJ171" s="60"/>
      <c r="FK171" s="60"/>
      <c r="FL171" s="60"/>
      <c r="FM171" s="60"/>
      <c r="FN171" s="60"/>
      <c r="FO171" s="60"/>
      <c r="FP171" s="60"/>
      <c r="FQ171" s="60"/>
      <c r="FR171" s="60"/>
      <c r="FS171" s="60"/>
      <c r="FT171" s="60"/>
      <c r="FU171" s="60"/>
      <c r="FV171" s="60"/>
      <c r="FW171" s="60"/>
      <c r="FX171" s="60"/>
      <c r="FY171" s="60"/>
      <c r="FZ171" s="60"/>
      <c r="GA171" s="60"/>
      <c r="GB171" s="60"/>
      <c r="GC171" s="60"/>
      <c r="GD171" s="60"/>
      <c r="GE171" s="60"/>
      <c r="GF171" s="60"/>
      <c r="GG171" s="60"/>
      <c r="GH171" s="60"/>
      <c r="GI171" s="60"/>
      <c r="GJ171" s="60"/>
      <c r="GK171" s="60"/>
      <c r="GL171" s="60"/>
      <c r="GM171" s="60"/>
      <c r="GN171" s="60"/>
      <c r="GO171" s="60"/>
      <c r="GP171" s="60"/>
      <c r="GQ171" s="60"/>
      <c r="GR171" s="60"/>
      <c r="GS171" s="60"/>
      <c r="GT171" s="60"/>
      <c r="GU171" s="60"/>
      <c r="GV171" s="60"/>
      <c r="GW171" s="60"/>
      <c r="GX171" s="60"/>
      <c r="GY171" s="60"/>
      <c r="GZ171" s="60"/>
      <c r="HA171" s="60"/>
      <c r="HB171" s="60"/>
      <c r="HC171" s="60"/>
      <c r="HD171" s="60"/>
      <c r="HE171" s="60"/>
      <c r="HF171" s="60"/>
      <c r="HG171" s="60"/>
      <c r="HH171" s="60"/>
      <c r="HI171" s="60"/>
      <c r="HJ171" s="60"/>
      <c r="HK171" s="60"/>
      <c r="HL171" s="60"/>
      <c r="HM171" s="60"/>
      <c r="HN171" s="60"/>
      <c r="HO171" s="60"/>
      <c r="HP171" s="60"/>
      <c r="HQ171" s="60"/>
      <c r="HR171" s="60"/>
      <c r="HS171" s="60"/>
      <c r="HT171" s="60"/>
      <c r="HU171" s="60"/>
      <c r="HV171" s="60"/>
      <c r="HW171" s="60"/>
      <c r="HX171" s="60"/>
      <c r="HY171" s="60"/>
      <c r="HZ171" s="60"/>
      <c r="IA171" s="60"/>
      <c r="IB171" s="60"/>
      <c r="IC171" s="60"/>
      <c r="ID171" s="60"/>
      <c r="IE171" s="60"/>
      <c r="IF171" s="60"/>
      <c r="IG171" s="60"/>
      <c r="IH171" s="60"/>
      <c r="II171" s="60"/>
      <c r="IJ171" s="60"/>
      <c r="IK171" s="60"/>
      <c r="IL171" s="60"/>
      <c r="IM171" s="60"/>
      <c r="IN171" s="60"/>
      <c r="IO171" s="60"/>
      <c r="IP171" s="60"/>
      <c r="IQ171" s="60"/>
      <c r="IR171" s="60"/>
      <c r="IS171" s="60"/>
      <c r="IT171" s="60"/>
    </row>
    <row r="172" spans="1:254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  <c r="AQ172" s="60"/>
      <c r="AR172" s="60"/>
      <c r="AS172" s="60"/>
      <c r="AT172" s="60"/>
      <c r="AU172" s="60"/>
      <c r="AV172" s="60"/>
      <c r="AW172" s="60"/>
      <c r="AX172" s="60"/>
      <c r="AY172" s="60"/>
      <c r="AZ172" s="60"/>
      <c r="BA172" s="60"/>
      <c r="BB172" s="60"/>
      <c r="BC172" s="60"/>
      <c r="BD172" s="60"/>
      <c r="BE172" s="60"/>
      <c r="BF172" s="60"/>
      <c r="BG172" s="60"/>
      <c r="BH172" s="60"/>
      <c r="BI172" s="60"/>
      <c r="BJ172" s="60"/>
      <c r="BK172" s="60"/>
      <c r="BL172" s="60"/>
      <c r="BM172" s="60"/>
      <c r="BN172" s="60"/>
      <c r="BO172" s="60"/>
      <c r="BP172" s="60"/>
      <c r="BQ172" s="60"/>
      <c r="BR172" s="60"/>
      <c r="BS172" s="60"/>
      <c r="BT172" s="60"/>
      <c r="BU172" s="60"/>
      <c r="BV172" s="60"/>
      <c r="BW172" s="60"/>
      <c r="BX172" s="60"/>
      <c r="BY172" s="60"/>
      <c r="BZ172" s="60"/>
      <c r="CA172" s="60"/>
      <c r="CB172" s="60"/>
      <c r="CC172" s="60"/>
      <c r="CD172" s="60"/>
      <c r="CE172" s="60"/>
      <c r="CF172" s="60"/>
      <c r="CG172" s="60"/>
      <c r="CH172" s="60"/>
      <c r="CI172" s="60"/>
      <c r="CJ172" s="60"/>
      <c r="CK172" s="60"/>
      <c r="CL172" s="60"/>
      <c r="CM172" s="60"/>
      <c r="CN172" s="60"/>
      <c r="CO172" s="60"/>
      <c r="CP172" s="60"/>
      <c r="CQ172" s="60"/>
      <c r="CR172" s="60"/>
      <c r="CS172" s="60"/>
      <c r="CT172" s="60"/>
      <c r="CU172" s="60"/>
      <c r="CV172" s="60"/>
      <c r="CW172" s="60"/>
      <c r="CX172" s="60"/>
      <c r="CY172" s="60"/>
      <c r="CZ172" s="60"/>
      <c r="DA172" s="60"/>
      <c r="DB172" s="60"/>
      <c r="DC172" s="60"/>
      <c r="DD172" s="60"/>
      <c r="DE172" s="60"/>
      <c r="DF172" s="60"/>
      <c r="DG172" s="60"/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J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  <c r="HB172" s="60"/>
      <c r="HC172" s="60"/>
      <c r="HD172" s="60"/>
      <c r="HE172" s="60"/>
      <c r="HF172" s="60"/>
      <c r="HG172" s="60"/>
      <c r="HH172" s="60"/>
      <c r="HI172" s="60"/>
      <c r="HJ172" s="60"/>
      <c r="HK172" s="60"/>
      <c r="HL172" s="60"/>
      <c r="HM172" s="60"/>
      <c r="HN172" s="60"/>
      <c r="HO172" s="60"/>
      <c r="HP172" s="60"/>
      <c r="HQ172" s="60"/>
      <c r="HR172" s="60"/>
      <c r="HS172" s="60"/>
      <c r="HT172" s="60"/>
      <c r="HU172" s="60"/>
      <c r="HV172" s="60"/>
      <c r="HW172" s="60"/>
      <c r="HX172" s="60"/>
      <c r="HY172" s="60"/>
      <c r="HZ172" s="60"/>
      <c r="IA172" s="60"/>
      <c r="IB172" s="60"/>
      <c r="IC172" s="60"/>
      <c r="ID172" s="60"/>
      <c r="IE172" s="60"/>
      <c r="IF172" s="60"/>
      <c r="IG172" s="60"/>
      <c r="IH172" s="60"/>
      <c r="II172" s="60"/>
      <c r="IJ172" s="60"/>
      <c r="IK172" s="60"/>
      <c r="IL172" s="60"/>
      <c r="IM172" s="60"/>
      <c r="IN172" s="60"/>
      <c r="IO172" s="60"/>
      <c r="IP172" s="60"/>
      <c r="IQ172" s="60"/>
      <c r="IR172" s="60"/>
      <c r="IS172" s="60"/>
      <c r="IT172" s="60"/>
    </row>
    <row r="173" spans="1:254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  <c r="AQ173" s="60"/>
      <c r="AR173" s="60"/>
      <c r="AS173" s="60"/>
      <c r="AT173" s="60"/>
      <c r="AU173" s="60"/>
      <c r="AV173" s="60"/>
      <c r="AW173" s="60"/>
      <c r="AX173" s="60"/>
      <c r="AY173" s="60"/>
      <c r="AZ173" s="60"/>
      <c r="BA173" s="60"/>
      <c r="BB173" s="60"/>
      <c r="BC173" s="60"/>
      <c r="BD173" s="60"/>
      <c r="BE173" s="60"/>
      <c r="BF173" s="60"/>
      <c r="BG173" s="60"/>
      <c r="BH173" s="60"/>
      <c r="BI173" s="60"/>
      <c r="BJ173" s="60"/>
      <c r="BK173" s="60"/>
      <c r="BL173" s="60"/>
      <c r="BM173" s="60"/>
      <c r="BN173" s="60"/>
      <c r="BO173" s="60"/>
      <c r="BP173" s="60"/>
      <c r="BQ173" s="60"/>
      <c r="BR173" s="60"/>
      <c r="BS173" s="60"/>
      <c r="BT173" s="60"/>
      <c r="BU173" s="60"/>
      <c r="BV173" s="60"/>
      <c r="BW173" s="60"/>
      <c r="BX173" s="60"/>
      <c r="BY173" s="60"/>
      <c r="BZ173" s="60"/>
      <c r="CA173" s="60"/>
      <c r="CB173" s="60"/>
      <c r="CC173" s="60"/>
      <c r="CD173" s="60"/>
      <c r="CE173" s="60"/>
      <c r="CF173" s="60"/>
      <c r="CG173" s="60"/>
      <c r="CH173" s="60"/>
      <c r="CI173" s="60"/>
      <c r="CJ173" s="60"/>
      <c r="CK173" s="60"/>
      <c r="CL173" s="60"/>
      <c r="CM173" s="60"/>
      <c r="CN173" s="60"/>
      <c r="CO173" s="60"/>
      <c r="CP173" s="60"/>
      <c r="CQ173" s="60"/>
      <c r="CR173" s="60"/>
      <c r="CS173" s="60"/>
      <c r="CT173" s="60"/>
      <c r="CU173" s="60"/>
      <c r="CV173" s="60"/>
      <c r="CW173" s="60"/>
      <c r="CX173" s="60"/>
      <c r="CY173" s="60"/>
      <c r="CZ173" s="60"/>
      <c r="DA173" s="60"/>
      <c r="DB173" s="60"/>
      <c r="DC173" s="60"/>
      <c r="DD173" s="60"/>
      <c r="DE173" s="60"/>
      <c r="DF173" s="60"/>
      <c r="DG173" s="60"/>
      <c r="DH173" s="60"/>
      <c r="DI173" s="60"/>
      <c r="DJ173" s="60"/>
      <c r="DK173" s="60"/>
      <c r="DL173" s="60"/>
      <c r="DM173" s="60"/>
      <c r="DN173" s="60"/>
      <c r="DO173" s="60"/>
      <c r="DP173" s="60"/>
      <c r="DQ173" s="60"/>
      <c r="DR173" s="60"/>
      <c r="DS173" s="60"/>
      <c r="DT173" s="60"/>
      <c r="DU173" s="60"/>
      <c r="DV173" s="60"/>
      <c r="DW173" s="60"/>
      <c r="DX173" s="60"/>
      <c r="DY173" s="60"/>
      <c r="DZ173" s="60"/>
      <c r="EA173" s="60"/>
      <c r="EB173" s="60"/>
      <c r="EC173" s="60"/>
      <c r="ED173" s="60"/>
      <c r="EE173" s="60"/>
      <c r="EF173" s="60"/>
      <c r="EG173" s="60"/>
      <c r="EH173" s="60"/>
      <c r="EI173" s="60"/>
      <c r="EJ173" s="60"/>
      <c r="EK173" s="60"/>
      <c r="EL173" s="60"/>
      <c r="EM173" s="60"/>
      <c r="EN173" s="60"/>
      <c r="EO173" s="60"/>
      <c r="EP173" s="60"/>
      <c r="EQ173" s="60"/>
      <c r="ER173" s="60"/>
      <c r="ES173" s="60"/>
      <c r="ET173" s="60"/>
      <c r="EU173" s="60"/>
      <c r="EV173" s="60"/>
      <c r="EW173" s="60"/>
      <c r="EX173" s="60"/>
      <c r="EY173" s="60"/>
      <c r="EZ173" s="60"/>
      <c r="FA173" s="60"/>
      <c r="FB173" s="60"/>
      <c r="FC173" s="60"/>
      <c r="FD173" s="60"/>
      <c r="FE173" s="60"/>
      <c r="FF173" s="60"/>
      <c r="FG173" s="60"/>
      <c r="FH173" s="60"/>
      <c r="FI173" s="60"/>
      <c r="FJ173" s="60"/>
      <c r="FK173" s="60"/>
      <c r="FL173" s="60"/>
      <c r="FM173" s="60"/>
      <c r="FN173" s="60"/>
      <c r="FO173" s="60"/>
      <c r="FP173" s="60"/>
      <c r="FQ173" s="60"/>
      <c r="FR173" s="60"/>
      <c r="FS173" s="60"/>
      <c r="FT173" s="60"/>
      <c r="FU173" s="60"/>
      <c r="FV173" s="60"/>
      <c r="FW173" s="60"/>
      <c r="FX173" s="60"/>
      <c r="FY173" s="60"/>
      <c r="FZ173" s="60"/>
      <c r="GA173" s="60"/>
      <c r="GB173" s="60"/>
      <c r="GC173" s="60"/>
      <c r="GD173" s="60"/>
      <c r="GE173" s="60"/>
      <c r="GF173" s="60"/>
      <c r="GG173" s="60"/>
      <c r="GH173" s="60"/>
      <c r="GI173" s="60"/>
      <c r="GJ173" s="60"/>
      <c r="GK173" s="60"/>
      <c r="GL173" s="60"/>
      <c r="GM173" s="60"/>
      <c r="GN173" s="60"/>
      <c r="GO173" s="60"/>
      <c r="GP173" s="60"/>
      <c r="GQ173" s="60"/>
      <c r="GR173" s="60"/>
      <c r="GS173" s="60"/>
      <c r="GT173" s="60"/>
      <c r="GU173" s="60"/>
      <c r="GV173" s="60"/>
      <c r="GW173" s="60"/>
      <c r="GX173" s="60"/>
      <c r="GY173" s="60"/>
      <c r="GZ173" s="60"/>
      <c r="HA173" s="60"/>
      <c r="HB173" s="60"/>
      <c r="HC173" s="60"/>
      <c r="HD173" s="60"/>
      <c r="HE173" s="60"/>
      <c r="HF173" s="60"/>
      <c r="HG173" s="60"/>
      <c r="HH173" s="60"/>
      <c r="HI173" s="60"/>
      <c r="HJ173" s="60"/>
      <c r="HK173" s="60"/>
      <c r="HL173" s="60"/>
      <c r="HM173" s="60"/>
      <c r="HN173" s="60"/>
      <c r="HO173" s="60"/>
      <c r="HP173" s="60"/>
      <c r="HQ173" s="60"/>
      <c r="HR173" s="60"/>
      <c r="HS173" s="60"/>
      <c r="HT173" s="60"/>
      <c r="HU173" s="60"/>
      <c r="HV173" s="60"/>
      <c r="HW173" s="60"/>
      <c r="HX173" s="60"/>
      <c r="HY173" s="60"/>
      <c r="HZ173" s="60"/>
      <c r="IA173" s="60"/>
      <c r="IB173" s="60"/>
      <c r="IC173" s="60"/>
      <c r="ID173" s="60"/>
      <c r="IE173" s="60"/>
      <c r="IF173" s="60"/>
      <c r="IG173" s="60"/>
      <c r="IH173" s="60"/>
      <c r="II173" s="60"/>
      <c r="IJ173" s="60"/>
      <c r="IK173" s="60"/>
      <c r="IL173" s="60"/>
      <c r="IM173" s="60"/>
      <c r="IN173" s="60"/>
      <c r="IO173" s="60"/>
      <c r="IP173" s="60"/>
      <c r="IQ173" s="60"/>
      <c r="IR173" s="60"/>
      <c r="IS173" s="60"/>
      <c r="IT173" s="60"/>
    </row>
    <row r="174" spans="1:254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60"/>
      <c r="BA174" s="60"/>
      <c r="BB174" s="60"/>
      <c r="BC174" s="60"/>
      <c r="BD174" s="60"/>
      <c r="BE174" s="60"/>
      <c r="BF174" s="60"/>
      <c r="BG174" s="60"/>
      <c r="BH174" s="60"/>
      <c r="BI174" s="60"/>
      <c r="BJ174" s="60"/>
      <c r="BK174" s="60"/>
      <c r="BL174" s="60"/>
      <c r="BM174" s="60"/>
      <c r="BN174" s="60"/>
      <c r="BO174" s="60"/>
      <c r="BP174" s="60"/>
      <c r="BQ174" s="60"/>
      <c r="BR174" s="60"/>
      <c r="BS174" s="60"/>
      <c r="BT174" s="60"/>
      <c r="BU174" s="60"/>
      <c r="BV174" s="60"/>
      <c r="BW174" s="60"/>
      <c r="BX174" s="60"/>
      <c r="BY174" s="60"/>
      <c r="BZ174" s="60"/>
      <c r="CA174" s="60"/>
      <c r="CB174" s="60"/>
      <c r="CC174" s="60"/>
      <c r="CD174" s="60"/>
      <c r="CE174" s="60"/>
      <c r="CF174" s="60"/>
      <c r="CG174" s="60"/>
      <c r="CH174" s="60"/>
      <c r="CI174" s="60"/>
      <c r="CJ174" s="60"/>
      <c r="CK174" s="60"/>
      <c r="CL174" s="60"/>
      <c r="CM174" s="60"/>
      <c r="CN174" s="60"/>
      <c r="CO174" s="60"/>
      <c r="CP174" s="60"/>
      <c r="CQ174" s="60"/>
      <c r="CR174" s="60"/>
      <c r="CS174" s="60"/>
      <c r="CT174" s="60"/>
      <c r="CU174" s="60"/>
      <c r="CV174" s="60"/>
      <c r="CW174" s="60"/>
      <c r="CX174" s="60"/>
      <c r="CY174" s="60"/>
      <c r="CZ174" s="60"/>
      <c r="DA174" s="60"/>
      <c r="DB174" s="60"/>
      <c r="DC174" s="60"/>
      <c r="DD174" s="60"/>
      <c r="DE174" s="60"/>
      <c r="DF174" s="60"/>
      <c r="DG174" s="60"/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J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  <c r="HB174" s="60"/>
      <c r="HC174" s="60"/>
      <c r="HD174" s="60"/>
      <c r="HE174" s="60"/>
      <c r="HF174" s="60"/>
      <c r="HG174" s="60"/>
      <c r="HH174" s="60"/>
      <c r="HI174" s="60"/>
      <c r="HJ174" s="60"/>
      <c r="HK174" s="60"/>
      <c r="HL174" s="60"/>
      <c r="HM174" s="60"/>
      <c r="HN174" s="60"/>
      <c r="HO174" s="60"/>
      <c r="HP174" s="60"/>
      <c r="HQ174" s="60"/>
      <c r="HR174" s="60"/>
      <c r="HS174" s="60"/>
      <c r="HT174" s="60"/>
      <c r="HU174" s="60"/>
      <c r="HV174" s="60"/>
      <c r="HW174" s="60"/>
      <c r="HX174" s="60"/>
      <c r="HY174" s="60"/>
      <c r="HZ174" s="60"/>
      <c r="IA174" s="60"/>
      <c r="IB174" s="60"/>
      <c r="IC174" s="60"/>
      <c r="ID174" s="60"/>
      <c r="IE174" s="60"/>
      <c r="IF174" s="60"/>
      <c r="IG174" s="60"/>
      <c r="IH174" s="60"/>
      <c r="II174" s="60"/>
      <c r="IJ174" s="60"/>
      <c r="IK174" s="60"/>
      <c r="IL174" s="60"/>
      <c r="IM174" s="60"/>
      <c r="IN174" s="60"/>
      <c r="IO174" s="60"/>
      <c r="IP174" s="60"/>
      <c r="IQ174" s="60"/>
      <c r="IR174" s="60"/>
      <c r="IS174" s="60"/>
      <c r="IT174" s="60"/>
    </row>
    <row r="175" spans="1:254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  <c r="AQ175" s="60"/>
      <c r="AR175" s="60"/>
      <c r="AS175" s="60"/>
      <c r="AT175" s="60"/>
      <c r="AU175" s="60"/>
      <c r="AV175" s="60"/>
      <c r="AW175" s="60"/>
      <c r="AX175" s="60"/>
      <c r="AY175" s="60"/>
      <c r="AZ175" s="60"/>
      <c r="BA175" s="60"/>
      <c r="BB175" s="60"/>
      <c r="BC175" s="60"/>
      <c r="BD175" s="60"/>
      <c r="BE175" s="60"/>
      <c r="BF175" s="60"/>
      <c r="BG175" s="60"/>
      <c r="BH175" s="60"/>
      <c r="BI175" s="60"/>
      <c r="BJ175" s="60"/>
      <c r="BK175" s="60"/>
      <c r="BL175" s="60"/>
      <c r="BM175" s="60"/>
      <c r="BN175" s="60"/>
      <c r="BO175" s="60"/>
      <c r="BP175" s="60"/>
      <c r="BQ175" s="60"/>
      <c r="BR175" s="60"/>
      <c r="BS175" s="60"/>
      <c r="BT175" s="60"/>
      <c r="BU175" s="60"/>
      <c r="BV175" s="60"/>
      <c r="BW175" s="60"/>
      <c r="BX175" s="60"/>
      <c r="BY175" s="60"/>
      <c r="BZ175" s="60"/>
      <c r="CA175" s="60"/>
      <c r="CB175" s="60"/>
      <c r="CC175" s="60"/>
      <c r="CD175" s="60"/>
      <c r="CE175" s="60"/>
      <c r="CF175" s="60"/>
      <c r="CG175" s="60"/>
      <c r="CH175" s="60"/>
      <c r="CI175" s="60"/>
      <c r="CJ175" s="60"/>
      <c r="CK175" s="60"/>
      <c r="CL175" s="60"/>
      <c r="CM175" s="60"/>
      <c r="CN175" s="60"/>
      <c r="CO175" s="60"/>
      <c r="CP175" s="60"/>
      <c r="CQ175" s="60"/>
      <c r="CR175" s="60"/>
      <c r="CS175" s="60"/>
      <c r="CT175" s="60"/>
      <c r="CU175" s="60"/>
      <c r="CV175" s="60"/>
      <c r="CW175" s="60"/>
      <c r="CX175" s="60"/>
      <c r="CY175" s="60"/>
      <c r="CZ175" s="60"/>
      <c r="DA175" s="60"/>
      <c r="DB175" s="60"/>
      <c r="DC175" s="60"/>
      <c r="DD175" s="60"/>
      <c r="DE175" s="60"/>
      <c r="DF175" s="60"/>
      <c r="DG175" s="60"/>
      <c r="DH175" s="60"/>
      <c r="DI175" s="60"/>
      <c r="DJ175" s="60"/>
      <c r="DK175" s="60"/>
      <c r="DL175" s="60"/>
      <c r="DM175" s="60"/>
      <c r="DN175" s="60"/>
      <c r="DO175" s="60"/>
      <c r="DP175" s="60"/>
      <c r="DQ175" s="60"/>
      <c r="DR175" s="60"/>
      <c r="DS175" s="60"/>
      <c r="DT175" s="60"/>
      <c r="DU175" s="60"/>
      <c r="DV175" s="60"/>
      <c r="DW175" s="60"/>
      <c r="DX175" s="60"/>
      <c r="DY175" s="60"/>
      <c r="DZ175" s="60"/>
      <c r="EA175" s="60"/>
      <c r="EB175" s="60"/>
      <c r="EC175" s="60"/>
      <c r="ED175" s="60"/>
      <c r="EE175" s="60"/>
      <c r="EF175" s="60"/>
      <c r="EG175" s="60"/>
      <c r="EH175" s="60"/>
      <c r="EI175" s="60"/>
      <c r="EJ175" s="60"/>
      <c r="EK175" s="60"/>
      <c r="EL175" s="60"/>
      <c r="EM175" s="60"/>
      <c r="EN175" s="60"/>
      <c r="EO175" s="60"/>
      <c r="EP175" s="60"/>
      <c r="EQ175" s="60"/>
      <c r="ER175" s="60"/>
      <c r="ES175" s="60"/>
      <c r="ET175" s="60"/>
      <c r="EU175" s="60"/>
      <c r="EV175" s="60"/>
      <c r="EW175" s="60"/>
      <c r="EX175" s="60"/>
      <c r="EY175" s="60"/>
      <c r="EZ175" s="60"/>
      <c r="FA175" s="60"/>
      <c r="FB175" s="60"/>
      <c r="FC175" s="60"/>
      <c r="FD175" s="60"/>
      <c r="FE175" s="60"/>
      <c r="FF175" s="60"/>
      <c r="FG175" s="60"/>
      <c r="FH175" s="60"/>
      <c r="FI175" s="60"/>
      <c r="FJ175" s="60"/>
      <c r="FK175" s="60"/>
      <c r="FL175" s="60"/>
      <c r="FM175" s="60"/>
      <c r="FN175" s="60"/>
      <c r="FO175" s="60"/>
      <c r="FP175" s="60"/>
      <c r="FQ175" s="60"/>
      <c r="FR175" s="60"/>
      <c r="FS175" s="60"/>
      <c r="FT175" s="60"/>
      <c r="FU175" s="60"/>
      <c r="FV175" s="60"/>
      <c r="FW175" s="60"/>
      <c r="FX175" s="60"/>
      <c r="FY175" s="60"/>
      <c r="FZ175" s="60"/>
      <c r="GA175" s="60"/>
      <c r="GB175" s="60"/>
      <c r="GC175" s="60"/>
      <c r="GD175" s="60"/>
      <c r="GE175" s="60"/>
      <c r="GF175" s="60"/>
      <c r="GG175" s="60"/>
      <c r="GH175" s="60"/>
      <c r="GI175" s="60"/>
      <c r="GJ175" s="60"/>
      <c r="GK175" s="60"/>
      <c r="GL175" s="60"/>
      <c r="GM175" s="60"/>
      <c r="GN175" s="60"/>
      <c r="GO175" s="60"/>
      <c r="GP175" s="60"/>
      <c r="GQ175" s="60"/>
      <c r="GR175" s="60"/>
      <c r="GS175" s="60"/>
      <c r="GT175" s="60"/>
      <c r="GU175" s="60"/>
      <c r="GV175" s="60"/>
      <c r="GW175" s="60"/>
      <c r="GX175" s="60"/>
      <c r="GY175" s="60"/>
      <c r="GZ175" s="60"/>
      <c r="HA175" s="60"/>
      <c r="HB175" s="60"/>
      <c r="HC175" s="60"/>
      <c r="HD175" s="60"/>
      <c r="HE175" s="60"/>
      <c r="HF175" s="60"/>
      <c r="HG175" s="60"/>
      <c r="HH175" s="60"/>
      <c r="HI175" s="60"/>
      <c r="HJ175" s="60"/>
      <c r="HK175" s="60"/>
      <c r="HL175" s="60"/>
      <c r="HM175" s="60"/>
      <c r="HN175" s="60"/>
      <c r="HO175" s="60"/>
      <c r="HP175" s="60"/>
      <c r="HQ175" s="60"/>
      <c r="HR175" s="60"/>
      <c r="HS175" s="60"/>
      <c r="HT175" s="60"/>
      <c r="HU175" s="60"/>
      <c r="HV175" s="60"/>
      <c r="HW175" s="60"/>
      <c r="HX175" s="60"/>
      <c r="HY175" s="60"/>
      <c r="HZ175" s="60"/>
      <c r="IA175" s="60"/>
      <c r="IB175" s="60"/>
      <c r="IC175" s="60"/>
      <c r="ID175" s="60"/>
      <c r="IE175" s="60"/>
      <c r="IF175" s="60"/>
      <c r="IG175" s="60"/>
      <c r="IH175" s="60"/>
      <c r="II175" s="60"/>
      <c r="IJ175" s="60"/>
      <c r="IK175" s="60"/>
      <c r="IL175" s="60"/>
      <c r="IM175" s="60"/>
      <c r="IN175" s="60"/>
      <c r="IO175" s="60"/>
      <c r="IP175" s="60"/>
      <c r="IQ175" s="60"/>
      <c r="IR175" s="60"/>
      <c r="IS175" s="60"/>
      <c r="IT175" s="60"/>
    </row>
    <row r="176" spans="1:254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  <c r="AQ176" s="60"/>
      <c r="AR176" s="60"/>
      <c r="AS176" s="60"/>
      <c r="AT176" s="60"/>
      <c r="AU176" s="60"/>
      <c r="AV176" s="60"/>
      <c r="AW176" s="60"/>
      <c r="AX176" s="60"/>
      <c r="AY176" s="60"/>
      <c r="AZ176" s="60"/>
      <c r="BA176" s="60"/>
      <c r="BB176" s="60"/>
      <c r="BC176" s="60"/>
      <c r="BD176" s="60"/>
      <c r="BE176" s="60"/>
      <c r="BF176" s="60"/>
      <c r="BG176" s="60"/>
      <c r="BH176" s="60"/>
      <c r="BI176" s="60"/>
      <c r="BJ176" s="60"/>
      <c r="BK176" s="60"/>
      <c r="BL176" s="60"/>
      <c r="BM176" s="60"/>
      <c r="BN176" s="60"/>
      <c r="BO176" s="60"/>
      <c r="BP176" s="60"/>
      <c r="BQ176" s="60"/>
      <c r="BR176" s="60"/>
      <c r="BS176" s="60"/>
      <c r="BT176" s="60"/>
      <c r="BU176" s="60"/>
      <c r="BV176" s="60"/>
      <c r="BW176" s="60"/>
      <c r="BX176" s="60"/>
      <c r="BY176" s="60"/>
      <c r="BZ176" s="60"/>
      <c r="CA176" s="60"/>
      <c r="CB176" s="60"/>
      <c r="CC176" s="60"/>
      <c r="CD176" s="60"/>
      <c r="CE176" s="60"/>
      <c r="CF176" s="60"/>
      <c r="CG176" s="60"/>
      <c r="CH176" s="60"/>
      <c r="CI176" s="60"/>
      <c r="CJ176" s="60"/>
      <c r="CK176" s="60"/>
      <c r="CL176" s="60"/>
      <c r="CM176" s="60"/>
      <c r="CN176" s="60"/>
      <c r="CO176" s="60"/>
      <c r="CP176" s="60"/>
      <c r="CQ176" s="60"/>
      <c r="CR176" s="60"/>
      <c r="CS176" s="60"/>
      <c r="CT176" s="60"/>
      <c r="CU176" s="60"/>
      <c r="CV176" s="60"/>
      <c r="CW176" s="60"/>
      <c r="CX176" s="60"/>
      <c r="CY176" s="60"/>
      <c r="CZ176" s="60"/>
      <c r="DA176" s="60"/>
      <c r="DB176" s="60"/>
      <c r="DC176" s="60"/>
      <c r="DD176" s="60"/>
      <c r="DE176" s="60"/>
      <c r="DF176" s="60"/>
      <c r="DG176" s="60"/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J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  <c r="HB176" s="60"/>
      <c r="HC176" s="60"/>
      <c r="HD176" s="60"/>
      <c r="HE176" s="60"/>
      <c r="HF176" s="60"/>
      <c r="HG176" s="60"/>
      <c r="HH176" s="60"/>
      <c r="HI176" s="60"/>
      <c r="HJ176" s="60"/>
      <c r="HK176" s="60"/>
      <c r="HL176" s="60"/>
      <c r="HM176" s="60"/>
      <c r="HN176" s="60"/>
      <c r="HO176" s="60"/>
      <c r="HP176" s="60"/>
      <c r="HQ176" s="60"/>
      <c r="HR176" s="60"/>
      <c r="HS176" s="60"/>
      <c r="HT176" s="60"/>
      <c r="HU176" s="60"/>
      <c r="HV176" s="60"/>
      <c r="HW176" s="60"/>
      <c r="HX176" s="60"/>
      <c r="HY176" s="60"/>
      <c r="HZ176" s="60"/>
      <c r="IA176" s="60"/>
      <c r="IB176" s="60"/>
      <c r="IC176" s="60"/>
      <c r="ID176" s="60"/>
      <c r="IE176" s="60"/>
      <c r="IF176" s="60"/>
      <c r="IG176" s="60"/>
      <c r="IH176" s="60"/>
      <c r="II176" s="60"/>
      <c r="IJ176" s="60"/>
      <c r="IK176" s="60"/>
      <c r="IL176" s="60"/>
      <c r="IM176" s="60"/>
      <c r="IN176" s="60"/>
      <c r="IO176" s="60"/>
      <c r="IP176" s="60"/>
      <c r="IQ176" s="60"/>
      <c r="IR176" s="60"/>
      <c r="IS176" s="60"/>
      <c r="IT176" s="60"/>
    </row>
    <row r="177" spans="1:254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  <c r="AQ177" s="60"/>
      <c r="AR177" s="60"/>
      <c r="AS177" s="60"/>
      <c r="AT177" s="60"/>
      <c r="AU177" s="60"/>
      <c r="AV177" s="60"/>
      <c r="AW177" s="60"/>
      <c r="AX177" s="60"/>
      <c r="AY177" s="60"/>
      <c r="AZ177" s="60"/>
      <c r="BA177" s="60"/>
      <c r="BB177" s="60"/>
      <c r="BC177" s="60"/>
      <c r="BD177" s="60"/>
      <c r="BE177" s="60"/>
      <c r="BF177" s="60"/>
      <c r="BG177" s="60"/>
      <c r="BH177" s="60"/>
      <c r="BI177" s="60"/>
      <c r="BJ177" s="60"/>
      <c r="BK177" s="60"/>
      <c r="BL177" s="60"/>
      <c r="BM177" s="60"/>
      <c r="BN177" s="60"/>
      <c r="BO177" s="60"/>
      <c r="BP177" s="60"/>
      <c r="BQ177" s="60"/>
      <c r="BR177" s="60"/>
      <c r="BS177" s="60"/>
      <c r="BT177" s="60"/>
      <c r="BU177" s="60"/>
      <c r="BV177" s="60"/>
      <c r="BW177" s="60"/>
      <c r="BX177" s="60"/>
      <c r="BY177" s="60"/>
      <c r="BZ177" s="60"/>
      <c r="CA177" s="60"/>
      <c r="CB177" s="60"/>
      <c r="CC177" s="60"/>
      <c r="CD177" s="60"/>
      <c r="CE177" s="60"/>
      <c r="CF177" s="60"/>
      <c r="CG177" s="60"/>
      <c r="CH177" s="60"/>
      <c r="CI177" s="60"/>
      <c r="CJ177" s="60"/>
      <c r="CK177" s="60"/>
      <c r="CL177" s="60"/>
      <c r="CM177" s="60"/>
      <c r="CN177" s="60"/>
      <c r="CO177" s="60"/>
      <c r="CP177" s="60"/>
      <c r="CQ177" s="60"/>
      <c r="CR177" s="60"/>
      <c r="CS177" s="60"/>
      <c r="CT177" s="60"/>
      <c r="CU177" s="60"/>
      <c r="CV177" s="60"/>
      <c r="CW177" s="60"/>
      <c r="CX177" s="60"/>
      <c r="CY177" s="60"/>
      <c r="CZ177" s="60"/>
      <c r="DA177" s="60"/>
      <c r="DB177" s="60"/>
      <c r="DC177" s="60"/>
      <c r="DD177" s="60"/>
      <c r="DE177" s="60"/>
      <c r="DF177" s="60"/>
      <c r="DG177" s="60"/>
      <c r="DH177" s="60"/>
      <c r="DI177" s="60"/>
      <c r="DJ177" s="60"/>
      <c r="DK177" s="60"/>
      <c r="DL177" s="60"/>
      <c r="DM177" s="60"/>
      <c r="DN177" s="60"/>
      <c r="DO177" s="60"/>
      <c r="DP177" s="60"/>
      <c r="DQ177" s="60"/>
      <c r="DR177" s="60"/>
      <c r="DS177" s="60"/>
      <c r="DT177" s="60"/>
      <c r="DU177" s="60"/>
      <c r="DV177" s="60"/>
      <c r="DW177" s="60"/>
      <c r="DX177" s="60"/>
      <c r="DY177" s="60"/>
      <c r="DZ177" s="60"/>
      <c r="EA177" s="60"/>
      <c r="EB177" s="60"/>
      <c r="EC177" s="60"/>
      <c r="ED177" s="60"/>
      <c r="EE177" s="60"/>
      <c r="EF177" s="60"/>
      <c r="EG177" s="60"/>
      <c r="EH177" s="60"/>
      <c r="EI177" s="60"/>
      <c r="EJ177" s="60"/>
      <c r="EK177" s="60"/>
      <c r="EL177" s="60"/>
      <c r="EM177" s="60"/>
      <c r="EN177" s="60"/>
      <c r="EO177" s="60"/>
      <c r="EP177" s="60"/>
      <c r="EQ177" s="60"/>
      <c r="ER177" s="60"/>
      <c r="ES177" s="60"/>
      <c r="ET177" s="60"/>
      <c r="EU177" s="60"/>
      <c r="EV177" s="60"/>
      <c r="EW177" s="60"/>
      <c r="EX177" s="60"/>
      <c r="EY177" s="60"/>
      <c r="EZ177" s="60"/>
      <c r="FA177" s="60"/>
      <c r="FB177" s="60"/>
      <c r="FC177" s="60"/>
      <c r="FD177" s="60"/>
      <c r="FE177" s="60"/>
      <c r="FF177" s="60"/>
      <c r="FG177" s="60"/>
      <c r="FH177" s="60"/>
      <c r="FI177" s="60"/>
      <c r="FJ177" s="60"/>
      <c r="FK177" s="60"/>
      <c r="FL177" s="60"/>
      <c r="FM177" s="60"/>
      <c r="FN177" s="60"/>
      <c r="FO177" s="60"/>
      <c r="FP177" s="60"/>
      <c r="FQ177" s="60"/>
      <c r="FR177" s="60"/>
      <c r="FS177" s="60"/>
      <c r="FT177" s="60"/>
      <c r="FU177" s="60"/>
      <c r="FV177" s="60"/>
      <c r="FW177" s="60"/>
      <c r="FX177" s="60"/>
      <c r="FY177" s="60"/>
      <c r="FZ177" s="60"/>
      <c r="GA177" s="60"/>
      <c r="GB177" s="60"/>
      <c r="GC177" s="60"/>
      <c r="GD177" s="60"/>
      <c r="GE177" s="60"/>
      <c r="GF177" s="60"/>
      <c r="GG177" s="60"/>
      <c r="GH177" s="60"/>
      <c r="GI177" s="60"/>
      <c r="GJ177" s="60"/>
      <c r="GK177" s="60"/>
      <c r="GL177" s="60"/>
      <c r="GM177" s="60"/>
      <c r="GN177" s="60"/>
      <c r="GO177" s="60"/>
      <c r="GP177" s="60"/>
      <c r="GQ177" s="60"/>
      <c r="GR177" s="60"/>
      <c r="GS177" s="60"/>
      <c r="GT177" s="60"/>
      <c r="GU177" s="60"/>
      <c r="GV177" s="60"/>
      <c r="GW177" s="60"/>
      <c r="GX177" s="60"/>
      <c r="GY177" s="60"/>
      <c r="GZ177" s="60"/>
      <c r="HA177" s="60"/>
      <c r="HB177" s="60"/>
      <c r="HC177" s="60"/>
      <c r="HD177" s="60"/>
      <c r="HE177" s="60"/>
      <c r="HF177" s="60"/>
      <c r="HG177" s="60"/>
      <c r="HH177" s="60"/>
      <c r="HI177" s="60"/>
      <c r="HJ177" s="60"/>
      <c r="HK177" s="60"/>
      <c r="HL177" s="60"/>
      <c r="HM177" s="60"/>
      <c r="HN177" s="60"/>
      <c r="HO177" s="60"/>
      <c r="HP177" s="60"/>
      <c r="HQ177" s="60"/>
      <c r="HR177" s="60"/>
      <c r="HS177" s="60"/>
      <c r="HT177" s="60"/>
      <c r="HU177" s="60"/>
      <c r="HV177" s="60"/>
      <c r="HW177" s="60"/>
      <c r="HX177" s="60"/>
      <c r="HY177" s="60"/>
      <c r="HZ177" s="60"/>
      <c r="IA177" s="60"/>
      <c r="IB177" s="60"/>
      <c r="IC177" s="60"/>
      <c r="ID177" s="60"/>
      <c r="IE177" s="60"/>
      <c r="IF177" s="60"/>
      <c r="IG177" s="60"/>
      <c r="IH177" s="60"/>
      <c r="II177" s="60"/>
      <c r="IJ177" s="60"/>
      <c r="IK177" s="60"/>
      <c r="IL177" s="60"/>
      <c r="IM177" s="60"/>
      <c r="IN177" s="60"/>
      <c r="IO177" s="60"/>
      <c r="IP177" s="60"/>
      <c r="IQ177" s="60"/>
      <c r="IR177" s="60"/>
      <c r="IS177" s="60"/>
      <c r="IT177" s="60"/>
    </row>
    <row r="178" spans="1:254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  <c r="AQ178" s="60"/>
      <c r="AR178" s="60"/>
      <c r="AS178" s="60"/>
      <c r="AT178" s="60"/>
      <c r="AU178" s="60"/>
      <c r="AV178" s="60"/>
      <c r="AW178" s="60"/>
      <c r="AX178" s="60"/>
      <c r="AY178" s="60"/>
      <c r="AZ178" s="60"/>
      <c r="BA178" s="60"/>
      <c r="BB178" s="60"/>
      <c r="BC178" s="60"/>
      <c r="BD178" s="60"/>
      <c r="BE178" s="60"/>
      <c r="BF178" s="60"/>
      <c r="BG178" s="60"/>
      <c r="BH178" s="60"/>
      <c r="BI178" s="60"/>
      <c r="BJ178" s="60"/>
      <c r="BK178" s="60"/>
      <c r="BL178" s="60"/>
      <c r="BM178" s="60"/>
      <c r="BN178" s="60"/>
      <c r="BO178" s="60"/>
      <c r="BP178" s="60"/>
      <c r="BQ178" s="60"/>
      <c r="BR178" s="60"/>
      <c r="BS178" s="60"/>
      <c r="BT178" s="60"/>
      <c r="BU178" s="60"/>
      <c r="BV178" s="60"/>
      <c r="BW178" s="60"/>
      <c r="BX178" s="60"/>
      <c r="BY178" s="60"/>
      <c r="BZ178" s="60"/>
      <c r="CA178" s="60"/>
      <c r="CB178" s="60"/>
      <c r="CC178" s="60"/>
      <c r="CD178" s="60"/>
      <c r="CE178" s="60"/>
      <c r="CF178" s="60"/>
      <c r="CG178" s="60"/>
      <c r="CH178" s="60"/>
      <c r="CI178" s="60"/>
      <c r="CJ178" s="60"/>
      <c r="CK178" s="60"/>
      <c r="CL178" s="60"/>
      <c r="CM178" s="60"/>
      <c r="CN178" s="60"/>
      <c r="CO178" s="60"/>
      <c r="CP178" s="60"/>
      <c r="CQ178" s="60"/>
      <c r="CR178" s="60"/>
      <c r="CS178" s="60"/>
      <c r="CT178" s="60"/>
      <c r="CU178" s="60"/>
      <c r="CV178" s="60"/>
      <c r="CW178" s="60"/>
      <c r="CX178" s="60"/>
      <c r="CY178" s="60"/>
      <c r="CZ178" s="60"/>
      <c r="DA178" s="60"/>
      <c r="DB178" s="60"/>
      <c r="DC178" s="60"/>
      <c r="DD178" s="60"/>
      <c r="DE178" s="60"/>
      <c r="DF178" s="60"/>
      <c r="DG178" s="60"/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J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  <c r="HB178" s="60"/>
      <c r="HC178" s="60"/>
      <c r="HD178" s="60"/>
      <c r="HE178" s="60"/>
      <c r="HF178" s="60"/>
      <c r="HG178" s="60"/>
      <c r="HH178" s="60"/>
      <c r="HI178" s="60"/>
      <c r="HJ178" s="60"/>
      <c r="HK178" s="60"/>
      <c r="HL178" s="60"/>
      <c r="HM178" s="60"/>
      <c r="HN178" s="60"/>
      <c r="HO178" s="60"/>
      <c r="HP178" s="60"/>
      <c r="HQ178" s="60"/>
      <c r="HR178" s="60"/>
      <c r="HS178" s="60"/>
      <c r="HT178" s="60"/>
      <c r="HU178" s="60"/>
      <c r="HV178" s="60"/>
      <c r="HW178" s="60"/>
      <c r="HX178" s="60"/>
      <c r="HY178" s="60"/>
      <c r="HZ178" s="60"/>
      <c r="IA178" s="60"/>
      <c r="IB178" s="60"/>
      <c r="IC178" s="60"/>
      <c r="ID178" s="60"/>
      <c r="IE178" s="60"/>
      <c r="IF178" s="60"/>
      <c r="IG178" s="60"/>
      <c r="IH178" s="60"/>
      <c r="II178" s="60"/>
      <c r="IJ178" s="60"/>
      <c r="IK178" s="60"/>
      <c r="IL178" s="60"/>
      <c r="IM178" s="60"/>
      <c r="IN178" s="60"/>
      <c r="IO178" s="60"/>
      <c r="IP178" s="60"/>
      <c r="IQ178" s="60"/>
      <c r="IR178" s="60"/>
      <c r="IS178" s="60"/>
      <c r="IT178" s="60"/>
    </row>
    <row r="179" spans="1:254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  <c r="AQ179" s="60"/>
      <c r="AR179" s="60"/>
      <c r="AS179" s="60"/>
      <c r="AT179" s="60"/>
      <c r="AU179" s="60"/>
      <c r="AV179" s="60"/>
      <c r="AW179" s="60"/>
      <c r="AX179" s="60"/>
      <c r="AY179" s="60"/>
      <c r="AZ179" s="60"/>
      <c r="BA179" s="60"/>
      <c r="BB179" s="60"/>
      <c r="BC179" s="60"/>
      <c r="BD179" s="60"/>
      <c r="BE179" s="60"/>
      <c r="BF179" s="60"/>
      <c r="BG179" s="60"/>
      <c r="BH179" s="60"/>
      <c r="BI179" s="60"/>
      <c r="BJ179" s="60"/>
      <c r="BK179" s="60"/>
      <c r="BL179" s="60"/>
      <c r="BM179" s="60"/>
      <c r="BN179" s="60"/>
      <c r="BO179" s="60"/>
      <c r="BP179" s="60"/>
      <c r="BQ179" s="60"/>
      <c r="BR179" s="60"/>
      <c r="BS179" s="60"/>
      <c r="BT179" s="60"/>
      <c r="BU179" s="60"/>
      <c r="BV179" s="60"/>
      <c r="BW179" s="60"/>
      <c r="BX179" s="60"/>
      <c r="BY179" s="60"/>
      <c r="BZ179" s="60"/>
      <c r="CA179" s="60"/>
      <c r="CB179" s="60"/>
      <c r="CC179" s="60"/>
      <c r="CD179" s="60"/>
      <c r="CE179" s="60"/>
      <c r="CF179" s="60"/>
      <c r="CG179" s="60"/>
      <c r="CH179" s="60"/>
      <c r="CI179" s="60"/>
      <c r="CJ179" s="60"/>
      <c r="CK179" s="60"/>
      <c r="CL179" s="60"/>
      <c r="CM179" s="60"/>
      <c r="CN179" s="60"/>
      <c r="CO179" s="60"/>
      <c r="CP179" s="60"/>
      <c r="CQ179" s="60"/>
      <c r="CR179" s="60"/>
      <c r="CS179" s="60"/>
      <c r="CT179" s="60"/>
      <c r="CU179" s="60"/>
      <c r="CV179" s="60"/>
      <c r="CW179" s="60"/>
      <c r="CX179" s="60"/>
      <c r="CY179" s="60"/>
      <c r="CZ179" s="60"/>
      <c r="DA179" s="60"/>
      <c r="DB179" s="60"/>
      <c r="DC179" s="60"/>
      <c r="DD179" s="60"/>
      <c r="DE179" s="60"/>
      <c r="DF179" s="60"/>
      <c r="DG179" s="60"/>
      <c r="DH179" s="60"/>
      <c r="DI179" s="60"/>
      <c r="DJ179" s="60"/>
      <c r="DK179" s="60"/>
      <c r="DL179" s="60"/>
      <c r="DM179" s="60"/>
      <c r="DN179" s="60"/>
      <c r="DO179" s="60"/>
      <c r="DP179" s="60"/>
      <c r="DQ179" s="60"/>
      <c r="DR179" s="60"/>
      <c r="DS179" s="60"/>
      <c r="DT179" s="60"/>
      <c r="DU179" s="60"/>
      <c r="DV179" s="60"/>
      <c r="DW179" s="60"/>
      <c r="DX179" s="60"/>
      <c r="DY179" s="60"/>
      <c r="DZ179" s="60"/>
      <c r="EA179" s="60"/>
      <c r="EB179" s="60"/>
      <c r="EC179" s="60"/>
      <c r="ED179" s="60"/>
      <c r="EE179" s="60"/>
      <c r="EF179" s="60"/>
      <c r="EG179" s="60"/>
      <c r="EH179" s="60"/>
      <c r="EI179" s="60"/>
      <c r="EJ179" s="60"/>
      <c r="EK179" s="60"/>
      <c r="EL179" s="60"/>
      <c r="EM179" s="60"/>
      <c r="EN179" s="60"/>
      <c r="EO179" s="60"/>
      <c r="EP179" s="60"/>
      <c r="EQ179" s="60"/>
      <c r="ER179" s="60"/>
      <c r="ES179" s="60"/>
      <c r="ET179" s="60"/>
      <c r="EU179" s="60"/>
      <c r="EV179" s="60"/>
      <c r="EW179" s="60"/>
      <c r="EX179" s="60"/>
      <c r="EY179" s="60"/>
      <c r="EZ179" s="60"/>
      <c r="FA179" s="60"/>
      <c r="FB179" s="60"/>
      <c r="FC179" s="60"/>
      <c r="FD179" s="60"/>
      <c r="FE179" s="60"/>
      <c r="FF179" s="60"/>
      <c r="FG179" s="60"/>
      <c r="FH179" s="60"/>
      <c r="FI179" s="60"/>
      <c r="FJ179" s="60"/>
      <c r="FK179" s="60"/>
      <c r="FL179" s="60"/>
      <c r="FM179" s="60"/>
      <c r="FN179" s="60"/>
      <c r="FO179" s="60"/>
      <c r="FP179" s="60"/>
      <c r="FQ179" s="60"/>
      <c r="FR179" s="60"/>
      <c r="FS179" s="60"/>
      <c r="FT179" s="60"/>
      <c r="FU179" s="60"/>
      <c r="FV179" s="60"/>
      <c r="FW179" s="60"/>
      <c r="FX179" s="60"/>
      <c r="FY179" s="60"/>
      <c r="FZ179" s="60"/>
      <c r="GA179" s="60"/>
      <c r="GB179" s="60"/>
      <c r="GC179" s="60"/>
      <c r="GD179" s="60"/>
      <c r="GE179" s="60"/>
      <c r="GF179" s="60"/>
      <c r="GG179" s="60"/>
      <c r="GH179" s="60"/>
      <c r="GI179" s="60"/>
      <c r="GJ179" s="60"/>
      <c r="GK179" s="60"/>
      <c r="GL179" s="60"/>
      <c r="GM179" s="60"/>
      <c r="GN179" s="60"/>
      <c r="GO179" s="60"/>
      <c r="GP179" s="60"/>
      <c r="GQ179" s="60"/>
      <c r="GR179" s="60"/>
      <c r="GS179" s="60"/>
      <c r="GT179" s="60"/>
      <c r="GU179" s="60"/>
      <c r="GV179" s="60"/>
      <c r="GW179" s="60"/>
      <c r="GX179" s="60"/>
      <c r="GY179" s="60"/>
      <c r="GZ179" s="60"/>
      <c r="HA179" s="60"/>
      <c r="HB179" s="60"/>
      <c r="HC179" s="60"/>
      <c r="HD179" s="60"/>
      <c r="HE179" s="60"/>
      <c r="HF179" s="60"/>
      <c r="HG179" s="60"/>
      <c r="HH179" s="60"/>
      <c r="HI179" s="60"/>
      <c r="HJ179" s="60"/>
      <c r="HK179" s="60"/>
      <c r="HL179" s="60"/>
      <c r="HM179" s="60"/>
      <c r="HN179" s="60"/>
      <c r="HO179" s="60"/>
      <c r="HP179" s="60"/>
      <c r="HQ179" s="60"/>
      <c r="HR179" s="60"/>
      <c r="HS179" s="60"/>
      <c r="HT179" s="60"/>
      <c r="HU179" s="60"/>
      <c r="HV179" s="60"/>
      <c r="HW179" s="60"/>
      <c r="HX179" s="60"/>
      <c r="HY179" s="60"/>
      <c r="HZ179" s="60"/>
      <c r="IA179" s="60"/>
      <c r="IB179" s="60"/>
      <c r="IC179" s="60"/>
      <c r="ID179" s="60"/>
      <c r="IE179" s="60"/>
      <c r="IF179" s="60"/>
      <c r="IG179" s="60"/>
      <c r="IH179" s="60"/>
      <c r="II179" s="60"/>
      <c r="IJ179" s="60"/>
      <c r="IK179" s="60"/>
      <c r="IL179" s="60"/>
      <c r="IM179" s="60"/>
      <c r="IN179" s="60"/>
      <c r="IO179" s="60"/>
      <c r="IP179" s="60"/>
      <c r="IQ179" s="60"/>
      <c r="IR179" s="60"/>
      <c r="IS179" s="60"/>
      <c r="IT179" s="60"/>
    </row>
    <row r="180" spans="1:254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  <c r="AQ180" s="60"/>
      <c r="AR180" s="60"/>
      <c r="AS180" s="60"/>
      <c r="AT180" s="60"/>
      <c r="AU180" s="60"/>
      <c r="AV180" s="60"/>
      <c r="AW180" s="60"/>
      <c r="AX180" s="60"/>
      <c r="AY180" s="60"/>
      <c r="AZ180" s="60"/>
      <c r="BA180" s="60"/>
      <c r="BB180" s="60"/>
      <c r="BC180" s="60"/>
      <c r="BD180" s="60"/>
      <c r="BE180" s="60"/>
      <c r="BF180" s="60"/>
      <c r="BG180" s="60"/>
      <c r="BH180" s="60"/>
      <c r="BI180" s="60"/>
      <c r="BJ180" s="60"/>
      <c r="BK180" s="60"/>
      <c r="BL180" s="60"/>
      <c r="BM180" s="60"/>
      <c r="BN180" s="60"/>
      <c r="BO180" s="60"/>
      <c r="BP180" s="60"/>
      <c r="BQ180" s="60"/>
      <c r="BR180" s="60"/>
      <c r="BS180" s="60"/>
      <c r="BT180" s="60"/>
      <c r="BU180" s="60"/>
      <c r="BV180" s="60"/>
      <c r="BW180" s="60"/>
      <c r="BX180" s="60"/>
      <c r="BY180" s="60"/>
      <c r="BZ180" s="60"/>
      <c r="CA180" s="60"/>
      <c r="CB180" s="60"/>
      <c r="CC180" s="60"/>
      <c r="CD180" s="60"/>
      <c r="CE180" s="60"/>
      <c r="CF180" s="60"/>
      <c r="CG180" s="60"/>
      <c r="CH180" s="60"/>
      <c r="CI180" s="60"/>
      <c r="CJ180" s="60"/>
      <c r="CK180" s="60"/>
      <c r="CL180" s="60"/>
      <c r="CM180" s="60"/>
      <c r="CN180" s="60"/>
      <c r="CO180" s="60"/>
      <c r="CP180" s="60"/>
      <c r="CQ180" s="60"/>
      <c r="CR180" s="60"/>
      <c r="CS180" s="60"/>
      <c r="CT180" s="60"/>
      <c r="CU180" s="60"/>
      <c r="CV180" s="60"/>
      <c r="CW180" s="60"/>
      <c r="CX180" s="60"/>
      <c r="CY180" s="60"/>
      <c r="CZ180" s="60"/>
      <c r="DA180" s="60"/>
      <c r="DB180" s="60"/>
      <c r="DC180" s="60"/>
      <c r="DD180" s="60"/>
      <c r="DE180" s="60"/>
      <c r="DF180" s="60"/>
      <c r="DG180" s="60"/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J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  <c r="HB180" s="60"/>
      <c r="HC180" s="60"/>
      <c r="HD180" s="60"/>
      <c r="HE180" s="60"/>
      <c r="HF180" s="60"/>
      <c r="HG180" s="60"/>
      <c r="HH180" s="60"/>
      <c r="HI180" s="60"/>
      <c r="HJ180" s="60"/>
      <c r="HK180" s="60"/>
      <c r="HL180" s="60"/>
      <c r="HM180" s="60"/>
      <c r="HN180" s="60"/>
      <c r="HO180" s="60"/>
      <c r="HP180" s="60"/>
      <c r="HQ180" s="60"/>
      <c r="HR180" s="60"/>
      <c r="HS180" s="60"/>
      <c r="HT180" s="60"/>
      <c r="HU180" s="60"/>
      <c r="HV180" s="60"/>
      <c r="HW180" s="60"/>
      <c r="HX180" s="60"/>
      <c r="HY180" s="60"/>
      <c r="HZ180" s="60"/>
      <c r="IA180" s="60"/>
      <c r="IB180" s="60"/>
      <c r="IC180" s="60"/>
      <c r="ID180" s="60"/>
      <c r="IE180" s="60"/>
      <c r="IF180" s="60"/>
      <c r="IG180" s="60"/>
      <c r="IH180" s="60"/>
      <c r="II180" s="60"/>
      <c r="IJ180" s="60"/>
      <c r="IK180" s="60"/>
      <c r="IL180" s="60"/>
      <c r="IM180" s="60"/>
      <c r="IN180" s="60"/>
      <c r="IO180" s="60"/>
      <c r="IP180" s="60"/>
      <c r="IQ180" s="60"/>
      <c r="IR180" s="60"/>
      <c r="IS180" s="60"/>
      <c r="IT180" s="60"/>
    </row>
    <row r="181" spans="1:254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  <c r="AQ181" s="60"/>
      <c r="AR181" s="60"/>
      <c r="AS181" s="60"/>
      <c r="AT181" s="60"/>
      <c r="AU181" s="60"/>
      <c r="AV181" s="60"/>
      <c r="AW181" s="60"/>
      <c r="AX181" s="60"/>
      <c r="AY181" s="60"/>
      <c r="AZ181" s="60"/>
      <c r="BA181" s="60"/>
      <c r="BB181" s="60"/>
      <c r="BC181" s="60"/>
      <c r="BD181" s="60"/>
      <c r="BE181" s="60"/>
      <c r="BF181" s="60"/>
      <c r="BG181" s="60"/>
      <c r="BH181" s="60"/>
      <c r="BI181" s="60"/>
      <c r="BJ181" s="60"/>
      <c r="BK181" s="60"/>
      <c r="BL181" s="60"/>
      <c r="BM181" s="60"/>
      <c r="BN181" s="60"/>
      <c r="BO181" s="60"/>
      <c r="BP181" s="60"/>
      <c r="BQ181" s="60"/>
      <c r="BR181" s="60"/>
      <c r="BS181" s="60"/>
      <c r="BT181" s="60"/>
      <c r="BU181" s="60"/>
      <c r="BV181" s="60"/>
      <c r="BW181" s="60"/>
      <c r="BX181" s="60"/>
      <c r="BY181" s="60"/>
      <c r="BZ181" s="60"/>
      <c r="CA181" s="60"/>
      <c r="CB181" s="60"/>
      <c r="CC181" s="60"/>
      <c r="CD181" s="60"/>
      <c r="CE181" s="60"/>
      <c r="CF181" s="60"/>
      <c r="CG181" s="60"/>
      <c r="CH181" s="60"/>
      <c r="CI181" s="60"/>
      <c r="CJ181" s="60"/>
      <c r="CK181" s="60"/>
      <c r="CL181" s="60"/>
      <c r="CM181" s="60"/>
      <c r="CN181" s="60"/>
      <c r="CO181" s="60"/>
      <c r="CP181" s="60"/>
      <c r="CQ181" s="60"/>
      <c r="CR181" s="60"/>
      <c r="CS181" s="60"/>
      <c r="CT181" s="60"/>
      <c r="CU181" s="60"/>
      <c r="CV181" s="60"/>
      <c r="CW181" s="60"/>
      <c r="CX181" s="60"/>
      <c r="CY181" s="60"/>
      <c r="CZ181" s="60"/>
      <c r="DA181" s="60"/>
      <c r="DB181" s="60"/>
      <c r="DC181" s="60"/>
      <c r="DD181" s="60"/>
      <c r="DE181" s="60"/>
      <c r="DF181" s="60"/>
      <c r="DG181" s="60"/>
      <c r="DH181" s="60"/>
      <c r="DI181" s="60"/>
      <c r="DJ181" s="60"/>
      <c r="DK181" s="60"/>
      <c r="DL181" s="60"/>
      <c r="DM181" s="60"/>
      <c r="DN181" s="60"/>
      <c r="DO181" s="60"/>
      <c r="DP181" s="60"/>
      <c r="DQ181" s="60"/>
      <c r="DR181" s="60"/>
      <c r="DS181" s="60"/>
      <c r="DT181" s="60"/>
      <c r="DU181" s="60"/>
      <c r="DV181" s="60"/>
      <c r="DW181" s="60"/>
      <c r="DX181" s="60"/>
      <c r="DY181" s="60"/>
      <c r="DZ181" s="60"/>
      <c r="EA181" s="60"/>
      <c r="EB181" s="60"/>
      <c r="EC181" s="60"/>
      <c r="ED181" s="60"/>
      <c r="EE181" s="60"/>
      <c r="EF181" s="60"/>
      <c r="EG181" s="60"/>
      <c r="EH181" s="60"/>
      <c r="EI181" s="60"/>
      <c r="EJ181" s="60"/>
      <c r="EK181" s="60"/>
      <c r="EL181" s="60"/>
      <c r="EM181" s="60"/>
      <c r="EN181" s="60"/>
      <c r="EO181" s="60"/>
      <c r="EP181" s="60"/>
      <c r="EQ181" s="60"/>
      <c r="ER181" s="60"/>
      <c r="ES181" s="60"/>
      <c r="ET181" s="60"/>
      <c r="EU181" s="60"/>
      <c r="EV181" s="60"/>
      <c r="EW181" s="60"/>
      <c r="EX181" s="60"/>
      <c r="EY181" s="60"/>
      <c r="EZ181" s="60"/>
      <c r="FA181" s="60"/>
      <c r="FB181" s="60"/>
      <c r="FC181" s="60"/>
      <c r="FD181" s="60"/>
      <c r="FE181" s="60"/>
      <c r="FF181" s="60"/>
      <c r="FG181" s="60"/>
      <c r="FH181" s="60"/>
      <c r="FI181" s="60"/>
      <c r="FJ181" s="60"/>
      <c r="FK181" s="60"/>
      <c r="FL181" s="60"/>
      <c r="FM181" s="60"/>
      <c r="FN181" s="60"/>
      <c r="FO181" s="60"/>
      <c r="FP181" s="60"/>
      <c r="FQ181" s="60"/>
      <c r="FR181" s="60"/>
      <c r="FS181" s="60"/>
      <c r="FT181" s="60"/>
      <c r="FU181" s="60"/>
      <c r="FV181" s="60"/>
      <c r="FW181" s="60"/>
      <c r="FX181" s="60"/>
      <c r="FY181" s="60"/>
      <c r="FZ181" s="60"/>
      <c r="GA181" s="60"/>
      <c r="GB181" s="60"/>
      <c r="GC181" s="60"/>
      <c r="GD181" s="60"/>
      <c r="GE181" s="60"/>
      <c r="GF181" s="60"/>
      <c r="GG181" s="60"/>
      <c r="GH181" s="60"/>
      <c r="GI181" s="60"/>
      <c r="GJ181" s="60"/>
      <c r="GK181" s="60"/>
      <c r="GL181" s="60"/>
      <c r="GM181" s="60"/>
      <c r="GN181" s="60"/>
      <c r="GO181" s="60"/>
      <c r="GP181" s="60"/>
      <c r="GQ181" s="60"/>
      <c r="GR181" s="60"/>
      <c r="GS181" s="60"/>
      <c r="GT181" s="60"/>
      <c r="GU181" s="60"/>
      <c r="GV181" s="60"/>
      <c r="GW181" s="60"/>
      <c r="GX181" s="60"/>
      <c r="GY181" s="60"/>
      <c r="GZ181" s="60"/>
      <c r="HA181" s="60"/>
      <c r="HB181" s="60"/>
      <c r="HC181" s="60"/>
      <c r="HD181" s="60"/>
      <c r="HE181" s="60"/>
      <c r="HF181" s="60"/>
      <c r="HG181" s="60"/>
      <c r="HH181" s="60"/>
      <c r="HI181" s="60"/>
      <c r="HJ181" s="60"/>
      <c r="HK181" s="60"/>
      <c r="HL181" s="60"/>
      <c r="HM181" s="60"/>
      <c r="HN181" s="60"/>
      <c r="HO181" s="60"/>
      <c r="HP181" s="60"/>
      <c r="HQ181" s="60"/>
      <c r="HR181" s="60"/>
      <c r="HS181" s="60"/>
      <c r="HT181" s="60"/>
      <c r="HU181" s="60"/>
      <c r="HV181" s="60"/>
      <c r="HW181" s="60"/>
      <c r="HX181" s="60"/>
      <c r="HY181" s="60"/>
      <c r="HZ181" s="60"/>
      <c r="IA181" s="60"/>
      <c r="IB181" s="60"/>
      <c r="IC181" s="60"/>
      <c r="ID181" s="60"/>
      <c r="IE181" s="60"/>
      <c r="IF181" s="60"/>
      <c r="IG181" s="60"/>
      <c r="IH181" s="60"/>
      <c r="II181" s="60"/>
      <c r="IJ181" s="60"/>
      <c r="IK181" s="60"/>
      <c r="IL181" s="60"/>
      <c r="IM181" s="60"/>
      <c r="IN181" s="60"/>
      <c r="IO181" s="60"/>
      <c r="IP181" s="60"/>
      <c r="IQ181" s="60"/>
      <c r="IR181" s="60"/>
      <c r="IS181" s="60"/>
      <c r="IT181" s="60"/>
    </row>
    <row r="182" spans="1:254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  <c r="AQ182" s="60"/>
      <c r="AR182" s="60"/>
      <c r="AS182" s="60"/>
      <c r="AT182" s="60"/>
      <c r="AU182" s="60"/>
      <c r="AV182" s="60"/>
      <c r="AW182" s="60"/>
      <c r="AX182" s="60"/>
      <c r="AY182" s="60"/>
      <c r="AZ182" s="60"/>
      <c r="BA182" s="60"/>
      <c r="BB182" s="60"/>
      <c r="BC182" s="60"/>
      <c r="BD182" s="60"/>
      <c r="BE182" s="60"/>
      <c r="BF182" s="60"/>
      <c r="BG182" s="60"/>
      <c r="BH182" s="60"/>
      <c r="BI182" s="60"/>
      <c r="BJ182" s="60"/>
      <c r="BK182" s="60"/>
      <c r="BL182" s="60"/>
      <c r="BM182" s="60"/>
      <c r="BN182" s="60"/>
      <c r="BO182" s="60"/>
      <c r="BP182" s="60"/>
      <c r="BQ182" s="60"/>
      <c r="BR182" s="60"/>
      <c r="BS182" s="60"/>
      <c r="BT182" s="60"/>
      <c r="BU182" s="60"/>
      <c r="BV182" s="60"/>
      <c r="BW182" s="60"/>
      <c r="BX182" s="60"/>
      <c r="BY182" s="60"/>
      <c r="BZ182" s="60"/>
      <c r="CA182" s="60"/>
      <c r="CB182" s="60"/>
      <c r="CC182" s="60"/>
      <c r="CD182" s="60"/>
      <c r="CE182" s="60"/>
      <c r="CF182" s="60"/>
      <c r="CG182" s="60"/>
      <c r="CH182" s="60"/>
      <c r="CI182" s="60"/>
      <c r="CJ182" s="60"/>
      <c r="CK182" s="60"/>
      <c r="CL182" s="60"/>
      <c r="CM182" s="60"/>
      <c r="CN182" s="60"/>
      <c r="CO182" s="60"/>
      <c r="CP182" s="60"/>
      <c r="CQ182" s="60"/>
      <c r="CR182" s="60"/>
      <c r="CS182" s="60"/>
      <c r="CT182" s="60"/>
      <c r="CU182" s="60"/>
      <c r="CV182" s="60"/>
      <c r="CW182" s="60"/>
      <c r="CX182" s="60"/>
      <c r="CY182" s="60"/>
      <c r="CZ182" s="60"/>
      <c r="DA182" s="60"/>
      <c r="DB182" s="60"/>
      <c r="DC182" s="60"/>
      <c r="DD182" s="60"/>
      <c r="DE182" s="60"/>
      <c r="DF182" s="60"/>
      <c r="DG182" s="60"/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J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  <c r="HB182" s="60"/>
      <c r="HC182" s="60"/>
      <c r="HD182" s="60"/>
      <c r="HE182" s="60"/>
      <c r="HF182" s="60"/>
      <c r="HG182" s="60"/>
      <c r="HH182" s="60"/>
      <c r="HI182" s="60"/>
      <c r="HJ182" s="60"/>
      <c r="HK182" s="60"/>
      <c r="HL182" s="60"/>
      <c r="HM182" s="60"/>
      <c r="HN182" s="60"/>
      <c r="HO182" s="60"/>
      <c r="HP182" s="60"/>
      <c r="HQ182" s="60"/>
      <c r="HR182" s="60"/>
      <c r="HS182" s="60"/>
      <c r="HT182" s="60"/>
      <c r="HU182" s="60"/>
      <c r="HV182" s="60"/>
      <c r="HW182" s="60"/>
      <c r="HX182" s="60"/>
      <c r="HY182" s="60"/>
      <c r="HZ182" s="60"/>
      <c r="IA182" s="60"/>
      <c r="IB182" s="60"/>
      <c r="IC182" s="60"/>
      <c r="ID182" s="60"/>
      <c r="IE182" s="60"/>
      <c r="IF182" s="60"/>
      <c r="IG182" s="60"/>
      <c r="IH182" s="60"/>
      <c r="II182" s="60"/>
      <c r="IJ182" s="60"/>
      <c r="IK182" s="60"/>
      <c r="IL182" s="60"/>
      <c r="IM182" s="60"/>
      <c r="IN182" s="60"/>
      <c r="IO182" s="60"/>
      <c r="IP182" s="60"/>
      <c r="IQ182" s="60"/>
      <c r="IR182" s="60"/>
      <c r="IS182" s="60"/>
      <c r="IT182" s="60"/>
    </row>
    <row r="183" spans="1:254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  <c r="AQ183" s="60"/>
      <c r="AR183" s="60"/>
      <c r="AS183" s="60"/>
      <c r="AT183" s="60"/>
      <c r="AU183" s="60"/>
      <c r="AV183" s="60"/>
      <c r="AW183" s="60"/>
      <c r="AX183" s="60"/>
      <c r="AY183" s="60"/>
      <c r="AZ183" s="60"/>
      <c r="BA183" s="60"/>
      <c r="BB183" s="60"/>
      <c r="BC183" s="60"/>
      <c r="BD183" s="60"/>
      <c r="BE183" s="60"/>
      <c r="BF183" s="60"/>
      <c r="BG183" s="60"/>
      <c r="BH183" s="60"/>
      <c r="BI183" s="60"/>
      <c r="BJ183" s="60"/>
      <c r="BK183" s="60"/>
      <c r="BL183" s="60"/>
      <c r="BM183" s="60"/>
      <c r="BN183" s="60"/>
      <c r="BO183" s="60"/>
      <c r="BP183" s="60"/>
      <c r="BQ183" s="60"/>
      <c r="BR183" s="60"/>
      <c r="BS183" s="60"/>
      <c r="BT183" s="60"/>
      <c r="BU183" s="60"/>
      <c r="BV183" s="60"/>
      <c r="BW183" s="60"/>
      <c r="BX183" s="60"/>
      <c r="BY183" s="60"/>
      <c r="BZ183" s="60"/>
      <c r="CA183" s="60"/>
      <c r="CB183" s="60"/>
      <c r="CC183" s="60"/>
      <c r="CD183" s="60"/>
      <c r="CE183" s="60"/>
      <c r="CF183" s="60"/>
      <c r="CG183" s="60"/>
      <c r="CH183" s="60"/>
      <c r="CI183" s="60"/>
      <c r="CJ183" s="60"/>
      <c r="CK183" s="60"/>
      <c r="CL183" s="60"/>
      <c r="CM183" s="60"/>
      <c r="CN183" s="60"/>
      <c r="CO183" s="60"/>
      <c r="CP183" s="60"/>
      <c r="CQ183" s="60"/>
      <c r="CR183" s="60"/>
      <c r="CS183" s="60"/>
      <c r="CT183" s="60"/>
      <c r="CU183" s="60"/>
      <c r="CV183" s="60"/>
      <c r="CW183" s="60"/>
      <c r="CX183" s="60"/>
      <c r="CY183" s="60"/>
      <c r="CZ183" s="60"/>
      <c r="DA183" s="60"/>
      <c r="DB183" s="60"/>
      <c r="DC183" s="60"/>
      <c r="DD183" s="60"/>
      <c r="DE183" s="60"/>
      <c r="DF183" s="60"/>
      <c r="DG183" s="60"/>
      <c r="DH183" s="60"/>
      <c r="DI183" s="60"/>
      <c r="DJ183" s="60"/>
      <c r="DK183" s="60"/>
      <c r="DL183" s="60"/>
      <c r="DM183" s="60"/>
      <c r="DN183" s="60"/>
      <c r="DO183" s="60"/>
      <c r="DP183" s="60"/>
      <c r="DQ183" s="60"/>
      <c r="DR183" s="60"/>
      <c r="DS183" s="60"/>
      <c r="DT183" s="60"/>
      <c r="DU183" s="60"/>
      <c r="DV183" s="60"/>
      <c r="DW183" s="60"/>
      <c r="DX183" s="60"/>
      <c r="DY183" s="60"/>
      <c r="DZ183" s="60"/>
      <c r="EA183" s="60"/>
      <c r="EB183" s="60"/>
      <c r="EC183" s="60"/>
      <c r="ED183" s="60"/>
      <c r="EE183" s="60"/>
      <c r="EF183" s="60"/>
      <c r="EG183" s="60"/>
      <c r="EH183" s="60"/>
      <c r="EI183" s="60"/>
      <c r="EJ183" s="60"/>
      <c r="EK183" s="60"/>
      <c r="EL183" s="60"/>
      <c r="EM183" s="60"/>
      <c r="EN183" s="60"/>
      <c r="EO183" s="60"/>
      <c r="EP183" s="60"/>
      <c r="EQ183" s="60"/>
      <c r="ER183" s="60"/>
      <c r="ES183" s="60"/>
      <c r="ET183" s="60"/>
      <c r="EU183" s="60"/>
      <c r="EV183" s="60"/>
      <c r="EW183" s="60"/>
      <c r="EX183" s="60"/>
      <c r="EY183" s="60"/>
      <c r="EZ183" s="60"/>
      <c r="FA183" s="60"/>
      <c r="FB183" s="60"/>
      <c r="FC183" s="60"/>
      <c r="FD183" s="60"/>
      <c r="FE183" s="60"/>
      <c r="FF183" s="60"/>
      <c r="FG183" s="60"/>
      <c r="FH183" s="60"/>
      <c r="FI183" s="60"/>
      <c r="FJ183" s="60"/>
      <c r="FK183" s="60"/>
      <c r="FL183" s="60"/>
      <c r="FM183" s="60"/>
      <c r="FN183" s="60"/>
      <c r="FO183" s="60"/>
      <c r="FP183" s="60"/>
      <c r="FQ183" s="60"/>
      <c r="FR183" s="60"/>
      <c r="FS183" s="60"/>
      <c r="FT183" s="60"/>
      <c r="FU183" s="60"/>
      <c r="FV183" s="60"/>
      <c r="FW183" s="60"/>
      <c r="FX183" s="60"/>
      <c r="FY183" s="60"/>
      <c r="FZ183" s="60"/>
      <c r="GA183" s="60"/>
      <c r="GB183" s="60"/>
      <c r="GC183" s="60"/>
      <c r="GD183" s="60"/>
      <c r="GE183" s="60"/>
      <c r="GF183" s="60"/>
      <c r="GG183" s="60"/>
      <c r="GH183" s="60"/>
      <c r="GI183" s="60"/>
      <c r="GJ183" s="60"/>
      <c r="GK183" s="60"/>
      <c r="GL183" s="60"/>
      <c r="GM183" s="60"/>
      <c r="GN183" s="60"/>
      <c r="GO183" s="60"/>
      <c r="GP183" s="60"/>
      <c r="GQ183" s="60"/>
      <c r="GR183" s="60"/>
      <c r="GS183" s="60"/>
      <c r="GT183" s="60"/>
      <c r="GU183" s="60"/>
      <c r="GV183" s="60"/>
      <c r="GW183" s="60"/>
      <c r="GX183" s="60"/>
      <c r="GY183" s="60"/>
      <c r="GZ183" s="60"/>
      <c r="HA183" s="60"/>
      <c r="HB183" s="60"/>
      <c r="HC183" s="60"/>
      <c r="HD183" s="60"/>
      <c r="HE183" s="60"/>
      <c r="HF183" s="60"/>
      <c r="HG183" s="60"/>
      <c r="HH183" s="60"/>
      <c r="HI183" s="60"/>
      <c r="HJ183" s="60"/>
      <c r="HK183" s="60"/>
      <c r="HL183" s="60"/>
      <c r="HM183" s="60"/>
      <c r="HN183" s="60"/>
      <c r="HO183" s="60"/>
      <c r="HP183" s="60"/>
      <c r="HQ183" s="60"/>
      <c r="HR183" s="60"/>
      <c r="HS183" s="60"/>
      <c r="HT183" s="60"/>
      <c r="HU183" s="60"/>
      <c r="HV183" s="60"/>
      <c r="HW183" s="60"/>
      <c r="HX183" s="60"/>
      <c r="HY183" s="60"/>
      <c r="HZ183" s="60"/>
      <c r="IA183" s="60"/>
      <c r="IB183" s="60"/>
      <c r="IC183" s="60"/>
      <c r="ID183" s="60"/>
      <c r="IE183" s="60"/>
      <c r="IF183" s="60"/>
      <c r="IG183" s="60"/>
      <c r="IH183" s="60"/>
      <c r="II183" s="60"/>
      <c r="IJ183" s="60"/>
      <c r="IK183" s="60"/>
      <c r="IL183" s="60"/>
      <c r="IM183" s="60"/>
      <c r="IN183" s="60"/>
      <c r="IO183" s="60"/>
      <c r="IP183" s="60"/>
      <c r="IQ183" s="60"/>
      <c r="IR183" s="60"/>
      <c r="IS183" s="60"/>
      <c r="IT183" s="60"/>
    </row>
    <row r="184" spans="1:254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  <c r="AQ184" s="60"/>
      <c r="AR184" s="60"/>
      <c r="AS184" s="60"/>
      <c r="AT184" s="60"/>
      <c r="AU184" s="60"/>
      <c r="AV184" s="60"/>
      <c r="AW184" s="60"/>
      <c r="AX184" s="60"/>
      <c r="AY184" s="60"/>
      <c r="AZ184" s="60"/>
      <c r="BA184" s="60"/>
      <c r="BB184" s="60"/>
      <c r="BC184" s="60"/>
      <c r="BD184" s="60"/>
      <c r="BE184" s="60"/>
      <c r="BF184" s="60"/>
      <c r="BG184" s="60"/>
      <c r="BH184" s="60"/>
      <c r="BI184" s="60"/>
      <c r="BJ184" s="60"/>
      <c r="BK184" s="60"/>
      <c r="BL184" s="60"/>
      <c r="BM184" s="60"/>
      <c r="BN184" s="60"/>
      <c r="BO184" s="60"/>
      <c r="BP184" s="60"/>
      <c r="BQ184" s="60"/>
      <c r="BR184" s="60"/>
      <c r="BS184" s="60"/>
      <c r="BT184" s="60"/>
      <c r="BU184" s="60"/>
      <c r="BV184" s="60"/>
      <c r="BW184" s="60"/>
      <c r="BX184" s="60"/>
      <c r="BY184" s="60"/>
      <c r="BZ184" s="60"/>
      <c r="CA184" s="60"/>
      <c r="CB184" s="60"/>
      <c r="CC184" s="60"/>
      <c r="CD184" s="60"/>
      <c r="CE184" s="60"/>
      <c r="CF184" s="60"/>
      <c r="CG184" s="60"/>
      <c r="CH184" s="60"/>
      <c r="CI184" s="60"/>
      <c r="CJ184" s="60"/>
      <c r="CK184" s="60"/>
      <c r="CL184" s="60"/>
      <c r="CM184" s="60"/>
      <c r="CN184" s="60"/>
      <c r="CO184" s="60"/>
      <c r="CP184" s="60"/>
      <c r="CQ184" s="60"/>
      <c r="CR184" s="60"/>
      <c r="CS184" s="60"/>
      <c r="CT184" s="60"/>
      <c r="CU184" s="60"/>
      <c r="CV184" s="60"/>
      <c r="CW184" s="60"/>
      <c r="CX184" s="60"/>
      <c r="CY184" s="60"/>
      <c r="CZ184" s="60"/>
      <c r="DA184" s="60"/>
      <c r="DB184" s="60"/>
      <c r="DC184" s="60"/>
      <c r="DD184" s="60"/>
      <c r="DE184" s="60"/>
      <c r="DF184" s="60"/>
      <c r="DG184" s="60"/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J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  <c r="HB184" s="60"/>
      <c r="HC184" s="60"/>
      <c r="HD184" s="60"/>
      <c r="HE184" s="60"/>
      <c r="HF184" s="60"/>
      <c r="HG184" s="60"/>
      <c r="HH184" s="60"/>
      <c r="HI184" s="60"/>
      <c r="HJ184" s="60"/>
      <c r="HK184" s="60"/>
      <c r="HL184" s="60"/>
      <c r="HM184" s="60"/>
      <c r="HN184" s="60"/>
      <c r="HO184" s="60"/>
      <c r="HP184" s="60"/>
      <c r="HQ184" s="60"/>
      <c r="HR184" s="60"/>
      <c r="HS184" s="60"/>
      <c r="HT184" s="60"/>
      <c r="HU184" s="60"/>
      <c r="HV184" s="60"/>
      <c r="HW184" s="60"/>
      <c r="HX184" s="60"/>
      <c r="HY184" s="60"/>
      <c r="HZ184" s="60"/>
      <c r="IA184" s="60"/>
      <c r="IB184" s="60"/>
      <c r="IC184" s="60"/>
      <c r="ID184" s="60"/>
      <c r="IE184" s="60"/>
      <c r="IF184" s="60"/>
      <c r="IG184" s="60"/>
      <c r="IH184" s="60"/>
      <c r="II184" s="60"/>
      <c r="IJ184" s="60"/>
      <c r="IK184" s="60"/>
      <c r="IL184" s="60"/>
      <c r="IM184" s="60"/>
      <c r="IN184" s="60"/>
      <c r="IO184" s="60"/>
      <c r="IP184" s="60"/>
      <c r="IQ184" s="60"/>
      <c r="IR184" s="60"/>
      <c r="IS184" s="60"/>
      <c r="IT184" s="60"/>
    </row>
    <row r="185" spans="1:254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  <c r="AQ185" s="60"/>
      <c r="AR185" s="60"/>
      <c r="AS185" s="60"/>
      <c r="AT185" s="60"/>
      <c r="AU185" s="60"/>
      <c r="AV185" s="60"/>
      <c r="AW185" s="60"/>
      <c r="AX185" s="60"/>
      <c r="AY185" s="60"/>
      <c r="AZ185" s="60"/>
      <c r="BA185" s="60"/>
      <c r="BB185" s="60"/>
      <c r="BC185" s="60"/>
      <c r="BD185" s="60"/>
      <c r="BE185" s="60"/>
      <c r="BF185" s="60"/>
      <c r="BG185" s="60"/>
      <c r="BH185" s="60"/>
      <c r="BI185" s="60"/>
      <c r="BJ185" s="60"/>
      <c r="BK185" s="60"/>
      <c r="BL185" s="60"/>
      <c r="BM185" s="60"/>
      <c r="BN185" s="60"/>
      <c r="BO185" s="60"/>
      <c r="BP185" s="60"/>
      <c r="BQ185" s="60"/>
      <c r="BR185" s="60"/>
      <c r="BS185" s="60"/>
      <c r="BT185" s="60"/>
      <c r="BU185" s="60"/>
      <c r="BV185" s="60"/>
      <c r="BW185" s="60"/>
      <c r="BX185" s="60"/>
      <c r="BY185" s="60"/>
      <c r="BZ185" s="60"/>
      <c r="CA185" s="60"/>
      <c r="CB185" s="60"/>
      <c r="CC185" s="60"/>
      <c r="CD185" s="60"/>
      <c r="CE185" s="60"/>
      <c r="CF185" s="60"/>
      <c r="CG185" s="60"/>
      <c r="CH185" s="60"/>
      <c r="CI185" s="60"/>
      <c r="CJ185" s="60"/>
      <c r="CK185" s="60"/>
      <c r="CL185" s="60"/>
      <c r="CM185" s="60"/>
      <c r="CN185" s="60"/>
      <c r="CO185" s="60"/>
      <c r="CP185" s="60"/>
      <c r="CQ185" s="60"/>
      <c r="CR185" s="60"/>
      <c r="CS185" s="60"/>
      <c r="CT185" s="60"/>
      <c r="CU185" s="60"/>
      <c r="CV185" s="60"/>
      <c r="CW185" s="60"/>
      <c r="CX185" s="60"/>
      <c r="CY185" s="60"/>
      <c r="CZ185" s="60"/>
      <c r="DA185" s="60"/>
      <c r="DB185" s="60"/>
      <c r="DC185" s="60"/>
      <c r="DD185" s="60"/>
      <c r="DE185" s="60"/>
      <c r="DF185" s="60"/>
      <c r="DG185" s="60"/>
      <c r="DH185" s="60"/>
      <c r="DI185" s="60"/>
      <c r="DJ185" s="60"/>
      <c r="DK185" s="60"/>
      <c r="DL185" s="60"/>
      <c r="DM185" s="60"/>
      <c r="DN185" s="60"/>
      <c r="DO185" s="60"/>
      <c r="DP185" s="60"/>
      <c r="DQ185" s="60"/>
      <c r="DR185" s="60"/>
      <c r="DS185" s="60"/>
      <c r="DT185" s="60"/>
      <c r="DU185" s="60"/>
      <c r="DV185" s="60"/>
      <c r="DW185" s="60"/>
      <c r="DX185" s="60"/>
      <c r="DY185" s="60"/>
      <c r="DZ185" s="60"/>
      <c r="EA185" s="60"/>
      <c r="EB185" s="60"/>
      <c r="EC185" s="60"/>
      <c r="ED185" s="60"/>
      <c r="EE185" s="60"/>
      <c r="EF185" s="60"/>
      <c r="EG185" s="60"/>
      <c r="EH185" s="60"/>
      <c r="EI185" s="60"/>
      <c r="EJ185" s="60"/>
      <c r="EK185" s="60"/>
      <c r="EL185" s="60"/>
      <c r="EM185" s="60"/>
      <c r="EN185" s="60"/>
      <c r="EO185" s="60"/>
      <c r="EP185" s="60"/>
      <c r="EQ185" s="60"/>
      <c r="ER185" s="60"/>
      <c r="ES185" s="60"/>
      <c r="ET185" s="60"/>
      <c r="EU185" s="60"/>
      <c r="EV185" s="60"/>
      <c r="EW185" s="60"/>
      <c r="EX185" s="60"/>
      <c r="EY185" s="60"/>
      <c r="EZ185" s="60"/>
      <c r="FA185" s="60"/>
      <c r="FB185" s="60"/>
      <c r="FC185" s="60"/>
      <c r="FD185" s="60"/>
      <c r="FE185" s="60"/>
      <c r="FF185" s="60"/>
      <c r="FG185" s="60"/>
      <c r="FH185" s="60"/>
      <c r="FI185" s="60"/>
      <c r="FJ185" s="60"/>
      <c r="FK185" s="60"/>
      <c r="FL185" s="60"/>
      <c r="FM185" s="60"/>
      <c r="FN185" s="60"/>
      <c r="FO185" s="60"/>
      <c r="FP185" s="60"/>
      <c r="FQ185" s="60"/>
      <c r="FR185" s="60"/>
      <c r="FS185" s="60"/>
      <c r="FT185" s="60"/>
      <c r="FU185" s="60"/>
      <c r="FV185" s="60"/>
      <c r="FW185" s="60"/>
      <c r="FX185" s="60"/>
      <c r="FY185" s="60"/>
      <c r="FZ185" s="60"/>
      <c r="GA185" s="60"/>
      <c r="GB185" s="60"/>
      <c r="GC185" s="60"/>
      <c r="GD185" s="60"/>
      <c r="GE185" s="60"/>
      <c r="GF185" s="60"/>
      <c r="GG185" s="60"/>
      <c r="GH185" s="60"/>
      <c r="GI185" s="60"/>
      <c r="GJ185" s="60"/>
      <c r="GK185" s="60"/>
      <c r="GL185" s="60"/>
      <c r="GM185" s="60"/>
      <c r="GN185" s="60"/>
      <c r="GO185" s="60"/>
      <c r="GP185" s="60"/>
      <c r="GQ185" s="60"/>
      <c r="GR185" s="60"/>
      <c r="GS185" s="60"/>
      <c r="GT185" s="60"/>
      <c r="GU185" s="60"/>
      <c r="GV185" s="60"/>
      <c r="GW185" s="60"/>
      <c r="GX185" s="60"/>
      <c r="GY185" s="60"/>
      <c r="GZ185" s="60"/>
      <c r="HA185" s="60"/>
      <c r="HB185" s="60"/>
      <c r="HC185" s="60"/>
      <c r="HD185" s="60"/>
      <c r="HE185" s="60"/>
      <c r="HF185" s="60"/>
      <c r="HG185" s="60"/>
      <c r="HH185" s="60"/>
      <c r="HI185" s="60"/>
      <c r="HJ185" s="60"/>
      <c r="HK185" s="60"/>
      <c r="HL185" s="60"/>
      <c r="HM185" s="60"/>
      <c r="HN185" s="60"/>
      <c r="HO185" s="60"/>
      <c r="HP185" s="60"/>
      <c r="HQ185" s="60"/>
      <c r="HR185" s="60"/>
      <c r="HS185" s="60"/>
      <c r="HT185" s="60"/>
      <c r="HU185" s="60"/>
      <c r="HV185" s="60"/>
      <c r="HW185" s="60"/>
      <c r="HX185" s="60"/>
      <c r="HY185" s="60"/>
      <c r="HZ185" s="60"/>
      <c r="IA185" s="60"/>
      <c r="IB185" s="60"/>
      <c r="IC185" s="60"/>
      <c r="ID185" s="60"/>
      <c r="IE185" s="60"/>
      <c r="IF185" s="60"/>
      <c r="IG185" s="60"/>
      <c r="IH185" s="60"/>
      <c r="II185" s="60"/>
      <c r="IJ185" s="60"/>
      <c r="IK185" s="60"/>
      <c r="IL185" s="60"/>
      <c r="IM185" s="60"/>
      <c r="IN185" s="60"/>
      <c r="IO185" s="60"/>
      <c r="IP185" s="60"/>
      <c r="IQ185" s="60"/>
      <c r="IR185" s="60"/>
      <c r="IS185" s="60"/>
      <c r="IT185" s="60"/>
    </row>
    <row r="186" spans="1:254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  <c r="AQ186" s="60"/>
      <c r="AR186" s="60"/>
      <c r="AS186" s="60"/>
      <c r="AT186" s="60"/>
      <c r="AU186" s="60"/>
      <c r="AV186" s="60"/>
      <c r="AW186" s="60"/>
      <c r="AX186" s="60"/>
      <c r="AY186" s="60"/>
      <c r="AZ186" s="60"/>
      <c r="BA186" s="60"/>
      <c r="BB186" s="60"/>
      <c r="BC186" s="60"/>
      <c r="BD186" s="60"/>
      <c r="BE186" s="60"/>
      <c r="BF186" s="60"/>
      <c r="BG186" s="60"/>
      <c r="BH186" s="60"/>
      <c r="BI186" s="60"/>
      <c r="BJ186" s="60"/>
      <c r="BK186" s="60"/>
      <c r="BL186" s="60"/>
      <c r="BM186" s="60"/>
      <c r="BN186" s="60"/>
      <c r="BO186" s="60"/>
      <c r="BP186" s="60"/>
      <c r="BQ186" s="60"/>
      <c r="BR186" s="60"/>
      <c r="BS186" s="60"/>
      <c r="BT186" s="60"/>
      <c r="BU186" s="60"/>
      <c r="BV186" s="60"/>
      <c r="BW186" s="60"/>
      <c r="BX186" s="60"/>
      <c r="BY186" s="60"/>
      <c r="BZ186" s="60"/>
      <c r="CA186" s="60"/>
      <c r="CB186" s="60"/>
      <c r="CC186" s="60"/>
      <c r="CD186" s="60"/>
      <c r="CE186" s="60"/>
      <c r="CF186" s="60"/>
      <c r="CG186" s="60"/>
      <c r="CH186" s="60"/>
      <c r="CI186" s="60"/>
      <c r="CJ186" s="60"/>
      <c r="CK186" s="60"/>
      <c r="CL186" s="60"/>
      <c r="CM186" s="60"/>
      <c r="CN186" s="60"/>
      <c r="CO186" s="60"/>
      <c r="CP186" s="60"/>
      <c r="CQ186" s="60"/>
      <c r="CR186" s="60"/>
      <c r="CS186" s="60"/>
      <c r="CT186" s="60"/>
      <c r="CU186" s="60"/>
      <c r="CV186" s="60"/>
      <c r="CW186" s="60"/>
      <c r="CX186" s="60"/>
      <c r="CY186" s="60"/>
      <c r="CZ186" s="60"/>
      <c r="DA186" s="60"/>
      <c r="DB186" s="60"/>
      <c r="DC186" s="60"/>
      <c r="DD186" s="60"/>
      <c r="DE186" s="60"/>
      <c r="DF186" s="60"/>
      <c r="DG186" s="60"/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J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  <c r="HB186" s="60"/>
      <c r="HC186" s="60"/>
      <c r="HD186" s="60"/>
      <c r="HE186" s="60"/>
      <c r="HF186" s="60"/>
      <c r="HG186" s="60"/>
      <c r="HH186" s="60"/>
      <c r="HI186" s="60"/>
      <c r="HJ186" s="60"/>
      <c r="HK186" s="60"/>
      <c r="HL186" s="60"/>
      <c r="HM186" s="60"/>
      <c r="HN186" s="60"/>
      <c r="HO186" s="60"/>
      <c r="HP186" s="60"/>
      <c r="HQ186" s="60"/>
      <c r="HR186" s="60"/>
      <c r="HS186" s="60"/>
      <c r="HT186" s="60"/>
      <c r="HU186" s="60"/>
      <c r="HV186" s="60"/>
      <c r="HW186" s="60"/>
      <c r="HX186" s="60"/>
      <c r="HY186" s="60"/>
      <c r="HZ186" s="60"/>
      <c r="IA186" s="60"/>
      <c r="IB186" s="60"/>
      <c r="IC186" s="60"/>
      <c r="ID186" s="60"/>
      <c r="IE186" s="60"/>
      <c r="IF186" s="60"/>
      <c r="IG186" s="60"/>
      <c r="IH186" s="60"/>
      <c r="II186" s="60"/>
      <c r="IJ186" s="60"/>
      <c r="IK186" s="60"/>
      <c r="IL186" s="60"/>
      <c r="IM186" s="60"/>
      <c r="IN186" s="60"/>
      <c r="IO186" s="60"/>
      <c r="IP186" s="60"/>
      <c r="IQ186" s="60"/>
      <c r="IR186" s="60"/>
      <c r="IS186" s="60"/>
      <c r="IT186" s="60"/>
    </row>
    <row r="187" spans="1:254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  <c r="AQ187" s="60"/>
      <c r="AR187" s="60"/>
      <c r="AS187" s="60"/>
      <c r="AT187" s="60"/>
      <c r="AU187" s="60"/>
      <c r="AV187" s="60"/>
      <c r="AW187" s="60"/>
      <c r="AX187" s="60"/>
      <c r="AY187" s="60"/>
      <c r="AZ187" s="60"/>
      <c r="BA187" s="60"/>
      <c r="BB187" s="60"/>
      <c r="BC187" s="60"/>
      <c r="BD187" s="60"/>
      <c r="BE187" s="60"/>
      <c r="BF187" s="60"/>
      <c r="BG187" s="60"/>
      <c r="BH187" s="60"/>
      <c r="BI187" s="60"/>
      <c r="BJ187" s="60"/>
      <c r="BK187" s="60"/>
      <c r="BL187" s="60"/>
      <c r="BM187" s="60"/>
      <c r="BN187" s="60"/>
      <c r="BO187" s="60"/>
      <c r="BP187" s="60"/>
      <c r="BQ187" s="60"/>
      <c r="BR187" s="60"/>
      <c r="BS187" s="60"/>
      <c r="BT187" s="60"/>
      <c r="BU187" s="60"/>
      <c r="BV187" s="60"/>
      <c r="BW187" s="60"/>
      <c r="BX187" s="60"/>
      <c r="BY187" s="60"/>
      <c r="BZ187" s="60"/>
      <c r="CA187" s="60"/>
      <c r="CB187" s="60"/>
      <c r="CC187" s="60"/>
      <c r="CD187" s="60"/>
      <c r="CE187" s="60"/>
      <c r="CF187" s="60"/>
      <c r="CG187" s="60"/>
      <c r="CH187" s="60"/>
      <c r="CI187" s="60"/>
      <c r="CJ187" s="60"/>
      <c r="CK187" s="60"/>
      <c r="CL187" s="60"/>
      <c r="CM187" s="60"/>
      <c r="CN187" s="60"/>
      <c r="CO187" s="60"/>
      <c r="CP187" s="60"/>
      <c r="CQ187" s="60"/>
      <c r="CR187" s="60"/>
      <c r="CS187" s="60"/>
      <c r="CT187" s="60"/>
      <c r="CU187" s="60"/>
      <c r="CV187" s="60"/>
      <c r="CW187" s="60"/>
      <c r="CX187" s="60"/>
      <c r="CY187" s="60"/>
      <c r="CZ187" s="60"/>
      <c r="DA187" s="60"/>
      <c r="DB187" s="60"/>
      <c r="DC187" s="60"/>
      <c r="DD187" s="60"/>
      <c r="DE187" s="60"/>
      <c r="DF187" s="60"/>
      <c r="DG187" s="60"/>
      <c r="DH187" s="60"/>
      <c r="DI187" s="60"/>
      <c r="DJ187" s="60"/>
      <c r="DK187" s="60"/>
      <c r="DL187" s="60"/>
      <c r="DM187" s="60"/>
      <c r="DN187" s="60"/>
      <c r="DO187" s="60"/>
      <c r="DP187" s="60"/>
      <c r="DQ187" s="60"/>
      <c r="DR187" s="60"/>
      <c r="DS187" s="60"/>
      <c r="DT187" s="60"/>
      <c r="DU187" s="60"/>
      <c r="DV187" s="60"/>
      <c r="DW187" s="60"/>
      <c r="DX187" s="60"/>
      <c r="DY187" s="60"/>
      <c r="DZ187" s="60"/>
      <c r="EA187" s="60"/>
      <c r="EB187" s="60"/>
      <c r="EC187" s="60"/>
      <c r="ED187" s="60"/>
      <c r="EE187" s="60"/>
      <c r="EF187" s="60"/>
      <c r="EG187" s="60"/>
      <c r="EH187" s="60"/>
      <c r="EI187" s="60"/>
      <c r="EJ187" s="60"/>
      <c r="EK187" s="60"/>
      <c r="EL187" s="60"/>
      <c r="EM187" s="60"/>
      <c r="EN187" s="60"/>
      <c r="EO187" s="60"/>
      <c r="EP187" s="60"/>
      <c r="EQ187" s="60"/>
      <c r="ER187" s="60"/>
      <c r="ES187" s="60"/>
      <c r="ET187" s="60"/>
      <c r="EU187" s="60"/>
      <c r="EV187" s="60"/>
      <c r="EW187" s="60"/>
      <c r="EX187" s="60"/>
      <c r="EY187" s="60"/>
      <c r="EZ187" s="60"/>
      <c r="FA187" s="60"/>
      <c r="FB187" s="60"/>
      <c r="FC187" s="60"/>
      <c r="FD187" s="60"/>
      <c r="FE187" s="60"/>
      <c r="FF187" s="60"/>
      <c r="FG187" s="60"/>
      <c r="FH187" s="60"/>
      <c r="FI187" s="60"/>
      <c r="FJ187" s="60"/>
      <c r="FK187" s="60"/>
      <c r="FL187" s="60"/>
      <c r="FM187" s="60"/>
      <c r="FN187" s="60"/>
      <c r="FO187" s="60"/>
      <c r="FP187" s="60"/>
      <c r="FQ187" s="60"/>
      <c r="FR187" s="60"/>
      <c r="FS187" s="60"/>
      <c r="FT187" s="60"/>
      <c r="FU187" s="60"/>
      <c r="FV187" s="60"/>
      <c r="FW187" s="60"/>
      <c r="FX187" s="60"/>
      <c r="FY187" s="60"/>
      <c r="FZ187" s="60"/>
      <c r="GA187" s="60"/>
      <c r="GB187" s="60"/>
      <c r="GC187" s="60"/>
      <c r="GD187" s="60"/>
      <c r="GE187" s="60"/>
      <c r="GF187" s="60"/>
      <c r="GG187" s="60"/>
      <c r="GH187" s="60"/>
      <c r="GI187" s="60"/>
      <c r="GJ187" s="60"/>
      <c r="GK187" s="60"/>
      <c r="GL187" s="60"/>
      <c r="GM187" s="60"/>
      <c r="GN187" s="60"/>
      <c r="GO187" s="60"/>
      <c r="GP187" s="60"/>
      <c r="GQ187" s="60"/>
      <c r="GR187" s="60"/>
      <c r="GS187" s="60"/>
      <c r="GT187" s="60"/>
      <c r="GU187" s="60"/>
      <c r="GV187" s="60"/>
      <c r="GW187" s="60"/>
      <c r="GX187" s="60"/>
      <c r="GY187" s="60"/>
      <c r="GZ187" s="60"/>
      <c r="HA187" s="60"/>
      <c r="HB187" s="60"/>
      <c r="HC187" s="60"/>
      <c r="HD187" s="60"/>
      <c r="HE187" s="60"/>
      <c r="HF187" s="60"/>
      <c r="HG187" s="60"/>
      <c r="HH187" s="60"/>
      <c r="HI187" s="60"/>
      <c r="HJ187" s="60"/>
      <c r="HK187" s="60"/>
      <c r="HL187" s="60"/>
      <c r="HM187" s="60"/>
      <c r="HN187" s="60"/>
      <c r="HO187" s="60"/>
      <c r="HP187" s="60"/>
      <c r="HQ187" s="60"/>
      <c r="HR187" s="60"/>
      <c r="HS187" s="60"/>
      <c r="HT187" s="60"/>
      <c r="HU187" s="60"/>
      <c r="HV187" s="60"/>
      <c r="HW187" s="60"/>
      <c r="HX187" s="60"/>
      <c r="HY187" s="60"/>
      <c r="HZ187" s="60"/>
      <c r="IA187" s="60"/>
      <c r="IB187" s="60"/>
      <c r="IC187" s="60"/>
      <c r="ID187" s="60"/>
      <c r="IE187" s="60"/>
      <c r="IF187" s="60"/>
      <c r="IG187" s="60"/>
      <c r="IH187" s="60"/>
      <c r="II187" s="60"/>
      <c r="IJ187" s="60"/>
      <c r="IK187" s="60"/>
      <c r="IL187" s="60"/>
      <c r="IM187" s="60"/>
      <c r="IN187" s="60"/>
      <c r="IO187" s="60"/>
      <c r="IP187" s="60"/>
      <c r="IQ187" s="60"/>
      <c r="IR187" s="60"/>
      <c r="IS187" s="60"/>
      <c r="IT187" s="60"/>
    </row>
    <row r="188" spans="1:254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  <c r="BM188" s="60"/>
      <c r="BN188" s="60"/>
      <c r="BO188" s="60"/>
      <c r="BP188" s="60"/>
      <c r="BQ188" s="60"/>
      <c r="BR188" s="60"/>
      <c r="BS188" s="60"/>
      <c r="BT188" s="60"/>
      <c r="BU188" s="60"/>
      <c r="BV188" s="60"/>
      <c r="BW188" s="60"/>
      <c r="BX188" s="60"/>
      <c r="BY188" s="60"/>
      <c r="BZ188" s="60"/>
      <c r="CA188" s="60"/>
      <c r="CB188" s="60"/>
      <c r="CC188" s="60"/>
      <c r="CD188" s="60"/>
      <c r="CE188" s="60"/>
      <c r="CF188" s="60"/>
      <c r="CG188" s="60"/>
      <c r="CH188" s="60"/>
      <c r="CI188" s="60"/>
      <c r="CJ188" s="60"/>
      <c r="CK188" s="60"/>
      <c r="CL188" s="60"/>
      <c r="CM188" s="60"/>
      <c r="CN188" s="60"/>
      <c r="CO188" s="60"/>
      <c r="CP188" s="60"/>
      <c r="CQ188" s="60"/>
      <c r="CR188" s="60"/>
      <c r="CS188" s="60"/>
      <c r="CT188" s="60"/>
      <c r="CU188" s="60"/>
      <c r="CV188" s="60"/>
      <c r="CW188" s="60"/>
      <c r="CX188" s="60"/>
      <c r="CY188" s="60"/>
      <c r="CZ188" s="60"/>
      <c r="DA188" s="60"/>
      <c r="DB188" s="60"/>
      <c r="DC188" s="60"/>
      <c r="DD188" s="60"/>
      <c r="DE188" s="60"/>
      <c r="DF188" s="60"/>
      <c r="DG188" s="60"/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J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  <c r="HB188" s="60"/>
      <c r="HC188" s="60"/>
      <c r="HD188" s="60"/>
      <c r="HE188" s="60"/>
      <c r="HF188" s="60"/>
      <c r="HG188" s="60"/>
      <c r="HH188" s="60"/>
      <c r="HI188" s="60"/>
      <c r="HJ188" s="60"/>
      <c r="HK188" s="60"/>
      <c r="HL188" s="60"/>
      <c r="HM188" s="60"/>
      <c r="HN188" s="60"/>
      <c r="HO188" s="60"/>
      <c r="HP188" s="60"/>
      <c r="HQ188" s="60"/>
      <c r="HR188" s="60"/>
      <c r="HS188" s="60"/>
      <c r="HT188" s="60"/>
      <c r="HU188" s="60"/>
      <c r="HV188" s="60"/>
      <c r="HW188" s="60"/>
      <c r="HX188" s="60"/>
      <c r="HY188" s="60"/>
      <c r="HZ188" s="60"/>
      <c r="IA188" s="60"/>
      <c r="IB188" s="60"/>
      <c r="IC188" s="60"/>
      <c r="ID188" s="60"/>
      <c r="IE188" s="60"/>
      <c r="IF188" s="60"/>
      <c r="IG188" s="60"/>
      <c r="IH188" s="60"/>
      <c r="II188" s="60"/>
      <c r="IJ188" s="60"/>
      <c r="IK188" s="60"/>
      <c r="IL188" s="60"/>
      <c r="IM188" s="60"/>
      <c r="IN188" s="60"/>
      <c r="IO188" s="60"/>
      <c r="IP188" s="60"/>
      <c r="IQ188" s="60"/>
      <c r="IR188" s="60"/>
      <c r="IS188" s="60"/>
      <c r="IT188" s="60"/>
    </row>
    <row r="189" spans="1:254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  <c r="AQ189" s="60"/>
      <c r="AR189" s="60"/>
      <c r="AS189" s="60"/>
      <c r="AT189" s="60"/>
      <c r="AU189" s="60"/>
      <c r="AV189" s="60"/>
      <c r="AW189" s="60"/>
      <c r="AX189" s="60"/>
      <c r="AY189" s="60"/>
      <c r="AZ189" s="60"/>
      <c r="BA189" s="60"/>
      <c r="BB189" s="60"/>
      <c r="BC189" s="60"/>
      <c r="BD189" s="60"/>
      <c r="BE189" s="60"/>
      <c r="BF189" s="60"/>
      <c r="BG189" s="60"/>
      <c r="BH189" s="60"/>
      <c r="BI189" s="60"/>
      <c r="BJ189" s="60"/>
      <c r="BK189" s="60"/>
      <c r="BL189" s="60"/>
      <c r="BM189" s="60"/>
      <c r="BN189" s="60"/>
      <c r="BO189" s="60"/>
      <c r="BP189" s="60"/>
      <c r="BQ189" s="60"/>
      <c r="BR189" s="60"/>
      <c r="BS189" s="60"/>
      <c r="BT189" s="60"/>
      <c r="BU189" s="60"/>
      <c r="BV189" s="60"/>
      <c r="BW189" s="60"/>
      <c r="BX189" s="60"/>
      <c r="BY189" s="60"/>
      <c r="BZ189" s="60"/>
      <c r="CA189" s="60"/>
      <c r="CB189" s="60"/>
      <c r="CC189" s="60"/>
      <c r="CD189" s="60"/>
      <c r="CE189" s="60"/>
      <c r="CF189" s="60"/>
      <c r="CG189" s="60"/>
      <c r="CH189" s="60"/>
      <c r="CI189" s="60"/>
      <c r="CJ189" s="60"/>
      <c r="CK189" s="60"/>
      <c r="CL189" s="60"/>
      <c r="CM189" s="60"/>
      <c r="CN189" s="60"/>
      <c r="CO189" s="60"/>
      <c r="CP189" s="60"/>
      <c r="CQ189" s="60"/>
      <c r="CR189" s="60"/>
      <c r="CS189" s="60"/>
      <c r="CT189" s="60"/>
      <c r="CU189" s="60"/>
      <c r="CV189" s="60"/>
      <c r="CW189" s="60"/>
      <c r="CX189" s="60"/>
      <c r="CY189" s="60"/>
      <c r="CZ189" s="60"/>
      <c r="DA189" s="60"/>
      <c r="DB189" s="60"/>
      <c r="DC189" s="60"/>
      <c r="DD189" s="60"/>
      <c r="DE189" s="60"/>
      <c r="DF189" s="60"/>
      <c r="DG189" s="60"/>
      <c r="DH189" s="60"/>
      <c r="DI189" s="60"/>
      <c r="DJ189" s="60"/>
      <c r="DK189" s="60"/>
      <c r="DL189" s="60"/>
      <c r="DM189" s="60"/>
      <c r="DN189" s="60"/>
      <c r="DO189" s="60"/>
      <c r="DP189" s="60"/>
      <c r="DQ189" s="60"/>
      <c r="DR189" s="60"/>
      <c r="DS189" s="60"/>
      <c r="DT189" s="60"/>
      <c r="DU189" s="60"/>
      <c r="DV189" s="60"/>
      <c r="DW189" s="60"/>
      <c r="DX189" s="60"/>
      <c r="DY189" s="60"/>
      <c r="DZ189" s="60"/>
      <c r="EA189" s="60"/>
      <c r="EB189" s="60"/>
      <c r="EC189" s="60"/>
      <c r="ED189" s="60"/>
      <c r="EE189" s="60"/>
      <c r="EF189" s="60"/>
      <c r="EG189" s="60"/>
      <c r="EH189" s="60"/>
      <c r="EI189" s="60"/>
      <c r="EJ189" s="60"/>
      <c r="EK189" s="60"/>
      <c r="EL189" s="60"/>
      <c r="EM189" s="60"/>
      <c r="EN189" s="60"/>
      <c r="EO189" s="60"/>
      <c r="EP189" s="60"/>
      <c r="EQ189" s="60"/>
      <c r="ER189" s="60"/>
      <c r="ES189" s="60"/>
      <c r="ET189" s="60"/>
      <c r="EU189" s="60"/>
      <c r="EV189" s="60"/>
      <c r="EW189" s="60"/>
      <c r="EX189" s="60"/>
      <c r="EY189" s="60"/>
      <c r="EZ189" s="60"/>
      <c r="FA189" s="60"/>
      <c r="FB189" s="60"/>
      <c r="FC189" s="60"/>
      <c r="FD189" s="60"/>
      <c r="FE189" s="60"/>
      <c r="FF189" s="60"/>
      <c r="FG189" s="60"/>
      <c r="FH189" s="60"/>
      <c r="FI189" s="60"/>
      <c r="FJ189" s="60"/>
      <c r="FK189" s="60"/>
      <c r="FL189" s="60"/>
      <c r="FM189" s="60"/>
      <c r="FN189" s="60"/>
      <c r="FO189" s="60"/>
      <c r="FP189" s="60"/>
      <c r="FQ189" s="60"/>
      <c r="FR189" s="60"/>
      <c r="FS189" s="60"/>
      <c r="FT189" s="60"/>
      <c r="FU189" s="60"/>
      <c r="FV189" s="60"/>
      <c r="FW189" s="60"/>
      <c r="FX189" s="60"/>
      <c r="FY189" s="60"/>
      <c r="FZ189" s="60"/>
      <c r="GA189" s="60"/>
      <c r="GB189" s="60"/>
      <c r="GC189" s="60"/>
      <c r="GD189" s="60"/>
      <c r="GE189" s="60"/>
      <c r="GF189" s="60"/>
      <c r="GG189" s="60"/>
      <c r="GH189" s="60"/>
      <c r="GI189" s="60"/>
      <c r="GJ189" s="60"/>
      <c r="GK189" s="60"/>
      <c r="GL189" s="60"/>
      <c r="GM189" s="60"/>
      <c r="GN189" s="60"/>
      <c r="GO189" s="60"/>
      <c r="GP189" s="60"/>
      <c r="GQ189" s="60"/>
      <c r="GR189" s="60"/>
      <c r="GS189" s="60"/>
      <c r="GT189" s="60"/>
      <c r="GU189" s="60"/>
      <c r="GV189" s="60"/>
      <c r="GW189" s="60"/>
      <c r="GX189" s="60"/>
      <c r="GY189" s="60"/>
      <c r="GZ189" s="60"/>
      <c r="HA189" s="60"/>
      <c r="HB189" s="60"/>
      <c r="HC189" s="60"/>
      <c r="HD189" s="60"/>
      <c r="HE189" s="60"/>
      <c r="HF189" s="60"/>
      <c r="HG189" s="60"/>
      <c r="HH189" s="60"/>
      <c r="HI189" s="60"/>
      <c r="HJ189" s="60"/>
      <c r="HK189" s="60"/>
      <c r="HL189" s="60"/>
      <c r="HM189" s="60"/>
      <c r="HN189" s="60"/>
      <c r="HO189" s="60"/>
      <c r="HP189" s="60"/>
      <c r="HQ189" s="60"/>
      <c r="HR189" s="60"/>
      <c r="HS189" s="60"/>
      <c r="HT189" s="60"/>
      <c r="HU189" s="60"/>
      <c r="HV189" s="60"/>
      <c r="HW189" s="60"/>
      <c r="HX189" s="60"/>
      <c r="HY189" s="60"/>
      <c r="HZ189" s="60"/>
      <c r="IA189" s="60"/>
      <c r="IB189" s="60"/>
      <c r="IC189" s="60"/>
      <c r="ID189" s="60"/>
      <c r="IE189" s="60"/>
      <c r="IF189" s="60"/>
      <c r="IG189" s="60"/>
      <c r="IH189" s="60"/>
      <c r="II189" s="60"/>
      <c r="IJ189" s="60"/>
      <c r="IK189" s="60"/>
      <c r="IL189" s="60"/>
      <c r="IM189" s="60"/>
      <c r="IN189" s="60"/>
      <c r="IO189" s="60"/>
      <c r="IP189" s="60"/>
      <c r="IQ189" s="60"/>
      <c r="IR189" s="60"/>
      <c r="IS189" s="60"/>
      <c r="IT189" s="60"/>
    </row>
    <row r="190" spans="1:254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  <c r="AQ190" s="60"/>
      <c r="AR190" s="60"/>
      <c r="AS190" s="60"/>
      <c r="AT190" s="60"/>
      <c r="AU190" s="60"/>
      <c r="AV190" s="60"/>
      <c r="AW190" s="60"/>
      <c r="AX190" s="60"/>
      <c r="AY190" s="60"/>
      <c r="AZ190" s="60"/>
      <c r="BA190" s="60"/>
      <c r="BB190" s="60"/>
      <c r="BC190" s="60"/>
      <c r="BD190" s="60"/>
      <c r="BE190" s="60"/>
      <c r="BF190" s="60"/>
      <c r="BG190" s="60"/>
      <c r="BH190" s="60"/>
      <c r="BI190" s="60"/>
      <c r="BJ190" s="60"/>
      <c r="BK190" s="60"/>
      <c r="BL190" s="60"/>
      <c r="BM190" s="60"/>
      <c r="BN190" s="60"/>
      <c r="BO190" s="60"/>
      <c r="BP190" s="60"/>
      <c r="BQ190" s="60"/>
      <c r="BR190" s="60"/>
      <c r="BS190" s="60"/>
      <c r="BT190" s="60"/>
      <c r="BU190" s="60"/>
      <c r="BV190" s="60"/>
      <c r="BW190" s="60"/>
      <c r="BX190" s="60"/>
      <c r="BY190" s="60"/>
      <c r="BZ190" s="60"/>
      <c r="CA190" s="60"/>
      <c r="CB190" s="60"/>
      <c r="CC190" s="60"/>
      <c r="CD190" s="60"/>
      <c r="CE190" s="60"/>
      <c r="CF190" s="60"/>
      <c r="CG190" s="60"/>
      <c r="CH190" s="60"/>
      <c r="CI190" s="60"/>
      <c r="CJ190" s="60"/>
      <c r="CK190" s="60"/>
      <c r="CL190" s="60"/>
      <c r="CM190" s="60"/>
      <c r="CN190" s="60"/>
      <c r="CO190" s="60"/>
      <c r="CP190" s="60"/>
      <c r="CQ190" s="60"/>
      <c r="CR190" s="60"/>
      <c r="CS190" s="60"/>
      <c r="CT190" s="60"/>
      <c r="CU190" s="60"/>
      <c r="CV190" s="60"/>
      <c r="CW190" s="60"/>
      <c r="CX190" s="60"/>
      <c r="CY190" s="60"/>
      <c r="CZ190" s="60"/>
      <c r="DA190" s="60"/>
      <c r="DB190" s="60"/>
      <c r="DC190" s="60"/>
      <c r="DD190" s="60"/>
      <c r="DE190" s="60"/>
      <c r="DF190" s="60"/>
      <c r="DG190" s="60"/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J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  <c r="HB190" s="60"/>
      <c r="HC190" s="60"/>
      <c r="HD190" s="60"/>
      <c r="HE190" s="60"/>
      <c r="HF190" s="60"/>
      <c r="HG190" s="60"/>
      <c r="HH190" s="60"/>
      <c r="HI190" s="60"/>
      <c r="HJ190" s="60"/>
      <c r="HK190" s="60"/>
      <c r="HL190" s="60"/>
      <c r="HM190" s="60"/>
      <c r="HN190" s="60"/>
      <c r="HO190" s="60"/>
      <c r="HP190" s="60"/>
      <c r="HQ190" s="60"/>
      <c r="HR190" s="60"/>
      <c r="HS190" s="60"/>
      <c r="HT190" s="60"/>
      <c r="HU190" s="60"/>
      <c r="HV190" s="60"/>
      <c r="HW190" s="60"/>
      <c r="HX190" s="60"/>
      <c r="HY190" s="60"/>
      <c r="HZ190" s="60"/>
      <c r="IA190" s="60"/>
      <c r="IB190" s="60"/>
      <c r="IC190" s="60"/>
      <c r="ID190" s="60"/>
      <c r="IE190" s="60"/>
      <c r="IF190" s="60"/>
      <c r="IG190" s="60"/>
      <c r="IH190" s="60"/>
      <c r="II190" s="60"/>
      <c r="IJ190" s="60"/>
      <c r="IK190" s="60"/>
      <c r="IL190" s="60"/>
      <c r="IM190" s="60"/>
      <c r="IN190" s="60"/>
      <c r="IO190" s="60"/>
      <c r="IP190" s="60"/>
      <c r="IQ190" s="60"/>
      <c r="IR190" s="60"/>
      <c r="IS190" s="60"/>
      <c r="IT190" s="60"/>
    </row>
    <row r="191" spans="1:254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  <c r="BV191" s="60"/>
      <c r="BW191" s="60"/>
      <c r="BX191" s="60"/>
      <c r="BY191" s="60"/>
      <c r="BZ191" s="60"/>
      <c r="CA191" s="60"/>
      <c r="CB191" s="60"/>
      <c r="CC191" s="60"/>
      <c r="CD191" s="60"/>
      <c r="CE191" s="60"/>
      <c r="CF191" s="60"/>
      <c r="CG191" s="60"/>
      <c r="CH191" s="60"/>
      <c r="CI191" s="60"/>
      <c r="CJ191" s="60"/>
      <c r="CK191" s="60"/>
      <c r="CL191" s="60"/>
      <c r="CM191" s="60"/>
      <c r="CN191" s="60"/>
      <c r="CO191" s="60"/>
      <c r="CP191" s="60"/>
      <c r="CQ191" s="60"/>
      <c r="CR191" s="60"/>
      <c r="CS191" s="60"/>
      <c r="CT191" s="60"/>
      <c r="CU191" s="60"/>
      <c r="CV191" s="60"/>
      <c r="CW191" s="60"/>
      <c r="CX191" s="60"/>
      <c r="CY191" s="60"/>
      <c r="CZ191" s="60"/>
      <c r="DA191" s="60"/>
      <c r="DB191" s="60"/>
      <c r="DC191" s="60"/>
      <c r="DD191" s="60"/>
      <c r="DE191" s="60"/>
      <c r="DF191" s="60"/>
      <c r="DG191" s="60"/>
      <c r="DH191" s="60"/>
      <c r="DI191" s="60"/>
      <c r="DJ191" s="60"/>
      <c r="DK191" s="60"/>
      <c r="DL191" s="60"/>
      <c r="DM191" s="60"/>
      <c r="DN191" s="60"/>
      <c r="DO191" s="60"/>
      <c r="DP191" s="60"/>
      <c r="DQ191" s="60"/>
      <c r="DR191" s="60"/>
      <c r="DS191" s="60"/>
      <c r="DT191" s="60"/>
      <c r="DU191" s="60"/>
      <c r="DV191" s="60"/>
      <c r="DW191" s="60"/>
      <c r="DX191" s="60"/>
      <c r="DY191" s="60"/>
      <c r="DZ191" s="60"/>
      <c r="EA191" s="60"/>
      <c r="EB191" s="60"/>
      <c r="EC191" s="60"/>
      <c r="ED191" s="60"/>
      <c r="EE191" s="60"/>
      <c r="EF191" s="60"/>
      <c r="EG191" s="60"/>
      <c r="EH191" s="60"/>
      <c r="EI191" s="60"/>
      <c r="EJ191" s="60"/>
      <c r="EK191" s="60"/>
      <c r="EL191" s="60"/>
      <c r="EM191" s="60"/>
      <c r="EN191" s="60"/>
      <c r="EO191" s="60"/>
      <c r="EP191" s="60"/>
      <c r="EQ191" s="60"/>
      <c r="ER191" s="60"/>
      <c r="ES191" s="60"/>
      <c r="ET191" s="60"/>
      <c r="EU191" s="60"/>
      <c r="EV191" s="60"/>
      <c r="EW191" s="60"/>
      <c r="EX191" s="60"/>
      <c r="EY191" s="60"/>
      <c r="EZ191" s="60"/>
      <c r="FA191" s="60"/>
      <c r="FB191" s="60"/>
      <c r="FC191" s="60"/>
      <c r="FD191" s="60"/>
      <c r="FE191" s="60"/>
      <c r="FF191" s="60"/>
      <c r="FG191" s="60"/>
      <c r="FH191" s="60"/>
      <c r="FI191" s="60"/>
      <c r="FJ191" s="60"/>
      <c r="FK191" s="60"/>
      <c r="FL191" s="60"/>
      <c r="FM191" s="60"/>
      <c r="FN191" s="60"/>
      <c r="FO191" s="60"/>
      <c r="FP191" s="60"/>
      <c r="FQ191" s="60"/>
      <c r="FR191" s="60"/>
      <c r="FS191" s="60"/>
      <c r="FT191" s="60"/>
      <c r="FU191" s="60"/>
      <c r="FV191" s="60"/>
      <c r="FW191" s="60"/>
      <c r="FX191" s="60"/>
      <c r="FY191" s="60"/>
      <c r="FZ191" s="60"/>
      <c r="GA191" s="60"/>
      <c r="GB191" s="60"/>
      <c r="GC191" s="60"/>
      <c r="GD191" s="60"/>
      <c r="GE191" s="60"/>
      <c r="GF191" s="60"/>
      <c r="GG191" s="60"/>
      <c r="GH191" s="60"/>
      <c r="GI191" s="60"/>
      <c r="GJ191" s="60"/>
      <c r="GK191" s="60"/>
      <c r="GL191" s="60"/>
      <c r="GM191" s="60"/>
      <c r="GN191" s="60"/>
      <c r="GO191" s="60"/>
      <c r="GP191" s="60"/>
      <c r="GQ191" s="60"/>
      <c r="GR191" s="60"/>
      <c r="GS191" s="60"/>
      <c r="GT191" s="60"/>
      <c r="GU191" s="60"/>
      <c r="GV191" s="60"/>
      <c r="GW191" s="60"/>
      <c r="GX191" s="60"/>
      <c r="GY191" s="60"/>
      <c r="GZ191" s="60"/>
      <c r="HA191" s="60"/>
      <c r="HB191" s="60"/>
      <c r="HC191" s="60"/>
      <c r="HD191" s="60"/>
      <c r="HE191" s="60"/>
      <c r="HF191" s="60"/>
      <c r="HG191" s="60"/>
      <c r="HH191" s="60"/>
      <c r="HI191" s="60"/>
      <c r="HJ191" s="60"/>
      <c r="HK191" s="60"/>
      <c r="HL191" s="60"/>
      <c r="HM191" s="60"/>
      <c r="HN191" s="60"/>
      <c r="HO191" s="60"/>
      <c r="HP191" s="60"/>
      <c r="HQ191" s="60"/>
      <c r="HR191" s="60"/>
      <c r="HS191" s="60"/>
      <c r="HT191" s="60"/>
      <c r="HU191" s="60"/>
      <c r="HV191" s="60"/>
      <c r="HW191" s="60"/>
      <c r="HX191" s="60"/>
      <c r="HY191" s="60"/>
      <c r="HZ191" s="60"/>
      <c r="IA191" s="60"/>
      <c r="IB191" s="60"/>
      <c r="IC191" s="60"/>
      <c r="ID191" s="60"/>
      <c r="IE191" s="60"/>
      <c r="IF191" s="60"/>
      <c r="IG191" s="60"/>
      <c r="IH191" s="60"/>
      <c r="II191" s="60"/>
      <c r="IJ191" s="60"/>
      <c r="IK191" s="60"/>
      <c r="IL191" s="60"/>
      <c r="IM191" s="60"/>
      <c r="IN191" s="60"/>
      <c r="IO191" s="60"/>
      <c r="IP191" s="60"/>
      <c r="IQ191" s="60"/>
      <c r="IR191" s="60"/>
      <c r="IS191" s="60"/>
      <c r="IT191" s="60"/>
    </row>
    <row r="192" spans="1:254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  <c r="AQ192" s="60"/>
      <c r="AR192" s="60"/>
      <c r="AS192" s="60"/>
      <c r="AT192" s="60"/>
      <c r="AU192" s="60"/>
      <c r="AV192" s="60"/>
      <c r="AW192" s="60"/>
      <c r="AX192" s="60"/>
      <c r="AY192" s="60"/>
      <c r="AZ192" s="60"/>
      <c r="BA192" s="60"/>
      <c r="BB192" s="60"/>
      <c r="BC192" s="60"/>
      <c r="BD192" s="60"/>
      <c r="BE192" s="60"/>
      <c r="BF192" s="60"/>
      <c r="BG192" s="60"/>
      <c r="BH192" s="60"/>
      <c r="BI192" s="60"/>
      <c r="BJ192" s="60"/>
      <c r="BK192" s="60"/>
      <c r="BL192" s="60"/>
      <c r="BM192" s="60"/>
      <c r="BN192" s="60"/>
      <c r="BO192" s="60"/>
      <c r="BP192" s="60"/>
      <c r="BQ192" s="60"/>
      <c r="BR192" s="60"/>
      <c r="BS192" s="60"/>
      <c r="BT192" s="60"/>
      <c r="BU192" s="60"/>
      <c r="BV192" s="60"/>
      <c r="BW192" s="60"/>
      <c r="BX192" s="60"/>
      <c r="BY192" s="60"/>
      <c r="BZ192" s="60"/>
      <c r="CA192" s="60"/>
      <c r="CB192" s="60"/>
      <c r="CC192" s="60"/>
      <c r="CD192" s="60"/>
      <c r="CE192" s="60"/>
      <c r="CF192" s="60"/>
      <c r="CG192" s="60"/>
      <c r="CH192" s="60"/>
      <c r="CI192" s="60"/>
      <c r="CJ192" s="60"/>
      <c r="CK192" s="60"/>
      <c r="CL192" s="60"/>
      <c r="CM192" s="60"/>
      <c r="CN192" s="60"/>
      <c r="CO192" s="60"/>
      <c r="CP192" s="60"/>
      <c r="CQ192" s="60"/>
      <c r="CR192" s="60"/>
      <c r="CS192" s="60"/>
      <c r="CT192" s="60"/>
      <c r="CU192" s="60"/>
      <c r="CV192" s="60"/>
      <c r="CW192" s="60"/>
      <c r="CX192" s="60"/>
      <c r="CY192" s="60"/>
      <c r="CZ192" s="60"/>
      <c r="DA192" s="60"/>
      <c r="DB192" s="60"/>
      <c r="DC192" s="60"/>
      <c r="DD192" s="60"/>
      <c r="DE192" s="60"/>
      <c r="DF192" s="60"/>
      <c r="DG192" s="60"/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J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  <c r="HB192" s="60"/>
      <c r="HC192" s="60"/>
      <c r="HD192" s="60"/>
      <c r="HE192" s="60"/>
      <c r="HF192" s="60"/>
      <c r="HG192" s="60"/>
      <c r="HH192" s="60"/>
      <c r="HI192" s="60"/>
      <c r="HJ192" s="60"/>
      <c r="HK192" s="60"/>
      <c r="HL192" s="60"/>
      <c r="HM192" s="60"/>
      <c r="HN192" s="60"/>
      <c r="HO192" s="60"/>
      <c r="HP192" s="60"/>
      <c r="HQ192" s="60"/>
      <c r="HR192" s="60"/>
      <c r="HS192" s="60"/>
      <c r="HT192" s="60"/>
      <c r="HU192" s="60"/>
      <c r="HV192" s="60"/>
      <c r="HW192" s="60"/>
      <c r="HX192" s="60"/>
      <c r="HY192" s="60"/>
      <c r="HZ192" s="60"/>
      <c r="IA192" s="60"/>
      <c r="IB192" s="60"/>
      <c r="IC192" s="60"/>
      <c r="ID192" s="60"/>
      <c r="IE192" s="60"/>
      <c r="IF192" s="60"/>
      <c r="IG192" s="60"/>
      <c r="IH192" s="60"/>
      <c r="II192" s="60"/>
      <c r="IJ192" s="60"/>
      <c r="IK192" s="60"/>
      <c r="IL192" s="60"/>
      <c r="IM192" s="60"/>
      <c r="IN192" s="60"/>
      <c r="IO192" s="60"/>
      <c r="IP192" s="60"/>
      <c r="IQ192" s="60"/>
      <c r="IR192" s="60"/>
      <c r="IS192" s="60"/>
      <c r="IT192" s="60"/>
    </row>
    <row r="193" spans="1:254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  <c r="AQ193" s="60"/>
      <c r="AR193" s="60"/>
      <c r="AS193" s="60"/>
      <c r="AT193" s="60"/>
      <c r="AU193" s="60"/>
      <c r="AV193" s="60"/>
      <c r="AW193" s="60"/>
      <c r="AX193" s="60"/>
      <c r="AY193" s="60"/>
      <c r="AZ193" s="60"/>
      <c r="BA193" s="60"/>
      <c r="BB193" s="60"/>
      <c r="BC193" s="60"/>
      <c r="BD193" s="60"/>
      <c r="BE193" s="60"/>
      <c r="BF193" s="60"/>
      <c r="BG193" s="60"/>
      <c r="BH193" s="60"/>
      <c r="BI193" s="60"/>
      <c r="BJ193" s="60"/>
      <c r="BK193" s="60"/>
      <c r="BL193" s="60"/>
      <c r="BM193" s="60"/>
      <c r="BN193" s="60"/>
      <c r="BO193" s="60"/>
      <c r="BP193" s="60"/>
      <c r="BQ193" s="60"/>
      <c r="BR193" s="60"/>
      <c r="BS193" s="60"/>
      <c r="BT193" s="60"/>
      <c r="BU193" s="60"/>
      <c r="BV193" s="60"/>
      <c r="BW193" s="60"/>
      <c r="BX193" s="60"/>
      <c r="BY193" s="60"/>
      <c r="BZ193" s="60"/>
      <c r="CA193" s="60"/>
      <c r="CB193" s="60"/>
      <c r="CC193" s="60"/>
      <c r="CD193" s="60"/>
      <c r="CE193" s="60"/>
      <c r="CF193" s="60"/>
      <c r="CG193" s="60"/>
      <c r="CH193" s="60"/>
      <c r="CI193" s="60"/>
      <c r="CJ193" s="60"/>
      <c r="CK193" s="60"/>
      <c r="CL193" s="60"/>
      <c r="CM193" s="60"/>
      <c r="CN193" s="60"/>
      <c r="CO193" s="60"/>
      <c r="CP193" s="60"/>
      <c r="CQ193" s="60"/>
      <c r="CR193" s="60"/>
      <c r="CS193" s="60"/>
      <c r="CT193" s="60"/>
      <c r="CU193" s="60"/>
      <c r="CV193" s="60"/>
      <c r="CW193" s="60"/>
      <c r="CX193" s="60"/>
      <c r="CY193" s="60"/>
      <c r="CZ193" s="60"/>
      <c r="DA193" s="60"/>
      <c r="DB193" s="60"/>
      <c r="DC193" s="60"/>
      <c r="DD193" s="60"/>
      <c r="DE193" s="60"/>
      <c r="DF193" s="60"/>
      <c r="DG193" s="60"/>
      <c r="DH193" s="60"/>
      <c r="DI193" s="60"/>
      <c r="DJ193" s="60"/>
      <c r="DK193" s="60"/>
      <c r="DL193" s="60"/>
      <c r="DM193" s="60"/>
      <c r="DN193" s="60"/>
      <c r="DO193" s="60"/>
      <c r="DP193" s="60"/>
      <c r="DQ193" s="60"/>
      <c r="DR193" s="60"/>
      <c r="DS193" s="60"/>
      <c r="DT193" s="60"/>
      <c r="DU193" s="60"/>
      <c r="DV193" s="60"/>
      <c r="DW193" s="60"/>
      <c r="DX193" s="60"/>
      <c r="DY193" s="60"/>
      <c r="DZ193" s="60"/>
      <c r="EA193" s="60"/>
      <c r="EB193" s="60"/>
      <c r="EC193" s="60"/>
      <c r="ED193" s="60"/>
      <c r="EE193" s="60"/>
      <c r="EF193" s="60"/>
      <c r="EG193" s="60"/>
      <c r="EH193" s="60"/>
      <c r="EI193" s="60"/>
      <c r="EJ193" s="60"/>
      <c r="EK193" s="60"/>
      <c r="EL193" s="60"/>
      <c r="EM193" s="60"/>
      <c r="EN193" s="60"/>
      <c r="EO193" s="60"/>
      <c r="EP193" s="60"/>
      <c r="EQ193" s="60"/>
      <c r="ER193" s="60"/>
      <c r="ES193" s="60"/>
      <c r="ET193" s="60"/>
      <c r="EU193" s="60"/>
      <c r="EV193" s="60"/>
      <c r="EW193" s="60"/>
      <c r="EX193" s="60"/>
      <c r="EY193" s="60"/>
      <c r="EZ193" s="60"/>
      <c r="FA193" s="60"/>
      <c r="FB193" s="60"/>
      <c r="FC193" s="60"/>
      <c r="FD193" s="60"/>
      <c r="FE193" s="60"/>
      <c r="FF193" s="60"/>
      <c r="FG193" s="60"/>
      <c r="FH193" s="60"/>
      <c r="FI193" s="60"/>
      <c r="FJ193" s="60"/>
      <c r="FK193" s="60"/>
      <c r="FL193" s="60"/>
      <c r="FM193" s="60"/>
      <c r="FN193" s="60"/>
      <c r="FO193" s="60"/>
      <c r="FP193" s="60"/>
      <c r="FQ193" s="60"/>
      <c r="FR193" s="60"/>
      <c r="FS193" s="60"/>
      <c r="FT193" s="60"/>
      <c r="FU193" s="60"/>
      <c r="FV193" s="60"/>
      <c r="FW193" s="60"/>
      <c r="FX193" s="60"/>
      <c r="FY193" s="60"/>
      <c r="FZ193" s="60"/>
      <c r="GA193" s="60"/>
      <c r="GB193" s="60"/>
      <c r="GC193" s="60"/>
      <c r="GD193" s="60"/>
      <c r="GE193" s="60"/>
      <c r="GF193" s="60"/>
      <c r="GG193" s="60"/>
      <c r="GH193" s="60"/>
      <c r="GI193" s="60"/>
      <c r="GJ193" s="60"/>
      <c r="GK193" s="60"/>
      <c r="GL193" s="60"/>
      <c r="GM193" s="60"/>
      <c r="GN193" s="60"/>
      <c r="GO193" s="60"/>
      <c r="GP193" s="60"/>
      <c r="GQ193" s="60"/>
      <c r="GR193" s="60"/>
      <c r="GS193" s="60"/>
      <c r="GT193" s="60"/>
      <c r="GU193" s="60"/>
      <c r="GV193" s="60"/>
      <c r="GW193" s="60"/>
      <c r="GX193" s="60"/>
      <c r="GY193" s="60"/>
      <c r="GZ193" s="60"/>
      <c r="HA193" s="60"/>
      <c r="HB193" s="60"/>
      <c r="HC193" s="60"/>
      <c r="HD193" s="60"/>
      <c r="HE193" s="60"/>
      <c r="HF193" s="60"/>
      <c r="HG193" s="60"/>
      <c r="HH193" s="60"/>
      <c r="HI193" s="60"/>
      <c r="HJ193" s="60"/>
      <c r="HK193" s="60"/>
      <c r="HL193" s="60"/>
      <c r="HM193" s="60"/>
      <c r="HN193" s="60"/>
      <c r="HO193" s="60"/>
      <c r="HP193" s="60"/>
      <c r="HQ193" s="60"/>
      <c r="HR193" s="60"/>
      <c r="HS193" s="60"/>
      <c r="HT193" s="60"/>
      <c r="HU193" s="60"/>
      <c r="HV193" s="60"/>
      <c r="HW193" s="60"/>
      <c r="HX193" s="60"/>
      <c r="HY193" s="60"/>
      <c r="HZ193" s="60"/>
      <c r="IA193" s="60"/>
      <c r="IB193" s="60"/>
      <c r="IC193" s="60"/>
      <c r="ID193" s="60"/>
      <c r="IE193" s="60"/>
      <c r="IF193" s="60"/>
      <c r="IG193" s="60"/>
      <c r="IH193" s="60"/>
      <c r="II193" s="60"/>
      <c r="IJ193" s="60"/>
      <c r="IK193" s="60"/>
      <c r="IL193" s="60"/>
      <c r="IM193" s="60"/>
      <c r="IN193" s="60"/>
      <c r="IO193" s="60"/>
      <c r="IP193" s="60"/>
      <c r="IQ193" s="60"/>
      <c r="IR193" s="60"/>
      <c r="IS193" s="60"/>
      <c r="IT193" s="60"/>
    </row>
    <row r="194" spans="1:254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</row>
    <row r="195" spans="1:254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  <c r="IG195" s="60"/>
      <c r="IH195" s="60"/>
      <c r="II195" s="60"/>
      <c r="IJ195" s="60"/>
      <c r="IK195" s="60"/>
      <c r="IL195" s="60"/>
      <c r="IM195" s="60"/>
      <c r="IN195" s="60"/>
      <c r="IO195" s="60"/>
      <c r="IP195" s="60"/>
      <c r="IQ195" s="60"/>
      <c r="IR195" s="60"/>
      <c r="IS195" s="60"/>
      <c r="IT195" s="60"/>
    </row>
    <row r="196" spans="1:254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</row>
    <row r="197" spans="1:254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  <c r="AQ197" s="60"/>
      <c r="AR197" s="60"/>
      <c r="AS197" s="60"/>
      <c r="AT197" s="60"/>
      <c r="AU197" s="60"/>
      <c r="AV197" s="60"/>
      <c r="AW197" s="60"/>
      <c r="AX197" s="60"/>
      <c r="AY197" s="60"/>
      <c r="AZ197" s="60"/>
      <c r="BA197" s="60"/>
      <c r="BB197" s="60"/>
      <c r="BC197" s="60"/>
      <c r="BD197" s="60"/>
      <c r="BE197" s="60"/>
      <c r="BF197" s="60"/>
      <c r="BG197" s="60"/>
      <c r="BH197" s="60"/>
      <c r="BI197" s="60"/>
      <c r="BJ197" s="60"/>
      <c r="BK197" s="60"/>
      <c r="BL197" s="60"/>
      <c r="BM197" s="60"/>
      <c r="BN197" s="60"/>
      <c r="BO197" s="60"/>
      <c r="BP197" s="60"/>
      <c r="BQ197" s="60"/>
      <c r="BR197" s="60"/>
      <c r="BS197" s="60"/>
      <c r="BT197" s="60"/>
      <c r="BU197" s="60"/>
      <c r="BV197" s="60"/>
      <c r="BW197" s="60"/>
      <c r="BX197" s="60"/>
      <c r="BY197" s="60"/>
      <c r="BZ197" s="60"/>
      <c r="CA197" s="60"/>
      <c r="CB197" s="60"/>
      <c r="CC197" s="60"/>
      <c r="CD197" s="60"/>
      <c r="CE197" s="60"/>
      <c r="CF197" s="60"/>
      <c r="CG197" s="60"/>
      <c r="CH197" s="60"/>
      <c r="CI197" s="60"/>
      <c r="CJ197" s="60"/>
      <c r="CK197" s="60"/>
      <c r="CL197" s="60"/>
      <c r="CM197" s="60"/>
      <c r="CN197" s="60"/>
      <c r="CO197" s="60"/>
      <c r="CP197" s="60"/>
      <c r="CQ197" s="60"/>
      <c r="CR197" s="60"/>
      <c r="CS197" s="60"/>
      <c r="CT197" s="60"/>
      <c r="CU197" s="60"/>
      <c r="CV197" s="60"/>
      <c r="CW197" s="60"/>
      <c r="CX197" s="60"/>
      <c r="CY197" s="60"/>
      <c r="CZ197" s="60"/>
      <c r="DA197" s="60"/>
      <c r="DB197" s="60"/>
      <c r="DC197" s="60"/>
      <c r="DD197" s="60"/>
      <c r="DE197" s="60"/>
      <c r="DF197" s="60"/>
      <c r="DG197" s="60"/>
      <c r="DH197" s="60"/>
      <c r="DI197" s="60"/>
      <c r="DJ197" s="60"/>
      <c r="DK197" s="60"/>
      <c r="DL197" s="60"/>
      <c r="DM197" s="60"/>
      <c r="DN197" s="60"/>
      <c r="DO197" s="60"/>
      <c r="DP197" s="60"/>
      <c r="DQ197" s="60"/>
      <c r="DR197" s="60"/>
      <c r="DS197" s="60"/>
      <c r="DT197" s="60"/>
      <c r="DU197" s="60"/>
      <c r="DV197" s="60"/>
      <c r="DW197" s="60"/>
      <c r="DX197" s="60"/>
      <c r="DY197" s="60"/>
      <c r="DZ197" s="60"/>
      <c r="EA197" s="60"/>
      <c r="EB197" s="60"/>
      <c r="EC197" s="60"/>
      <c r="ED197" s="60"/>
      <c r="EE197" s="60"/>
      <c r="EF197" s="60"/>
      <c r="EG197" s="60"/>
      <c r="EH197" s="60"/>
      <c r="EI197" s="60"/>
      <c r="EJ197" s="60"/>
      <c r="EK197" s="60"/>
      <c r="EL197" s="60"/>
      <c r="EM197" s="60"/>
      <c r="EN197" s="60"/>
      <c r="EO197" s="60"/>
      <c r="EP197" s="60"/>
      <c r="EQ197" s="60"/>
      <c r="ER197" s="60"/>
      <c r="ES197" s="60"/>
      <c r="ET197" s="60"/>
      <c r="EU197" s="60"/>
      <c r="EV197" s="60"/>
      <c r="EW197" s="60"/>
      <c r="EX197" s="60"/>
      <c r="EY197" s="60"/>
      <c r="EZ197" s="60"/>
      <c r="FA197" s="60"/>
      <c r="FB197" s="60"/>
      <c r="FC197" s="60"/>
      <c r="FD197" s="60"/>
      <c r="FE197" s="60"/>
      <c r="FF197" s="60"/>
      <c r="FG197" s="60"/>
      <c r="FH197" s="60"/>
      <c r="FI197" s="60"/>
      <c r="FJ197" s="60"/>
      <c r="FK197" s="60"/>
      <c r="FL197" s="60"/>
      <c r="FM197" s="60"/>
      <c r="FN197" s="60"/>
      <c r="FO197" s="60"/>
      <c r="FP197" s="60"/>
      <c r="FQ197" s="60"/>
      <c r="FR197" s="60"/>
      <c r="FS197" s="60"/>
      <c r="FT197" s="60"/>
      <c r="FU197" s="60"/>
      <c r="FV197" s="60"/>
      <c r="FW197" s="60"/>
      <c r="FX197" s="60"/>
      <c r="FY197" s="60"/>
      <c r="FZ197" s="60"/>
      <c r="GA197" s="60"/>
      <c r="GB197" s="60"/>
      <c r="GC197" s="60"/>
      <c r="GD197" s="60"/>
      <c r="GE197" s="60"/>
      <c r="GF197" s="60"/>
      <c r="GG197" s="60"/>
      <c r="GH197" s="60"/>
      <c r="GI197" s="60"/>
      <c r="GJ197" s="60"/>
      <c r="GK197" s="60"/>
      <c r="GL197" s="60"/>
      <c r="GM197" s="60"/>
      <c r="GN197" s="60"/>
      <c r="GO197" s="60"/>
      <c r="GP197" s="60"/>
      <c r="GQ197" s="60"/>
      <c r="GR197" s="60"/>
      <c r="GS197" s="60"/>
      <c r="GT197" s="60"/>
      <c r="GU197" s="60"/>
      <c r="GV197" s="60"/>
      <c r="GW197" s="60"/>
      <c r="GX197" s="60"/>
      <c r="GY197" s="60"/>
      <c r="GZ197" s="60"/>
      <c r="HA197" s="60"/>
      <c r="HB197" s="60"/>
      <c r="HC197" s="60"/>
      <c r="HD197" s="60"/>
      <c r="HE197" s="60"/>
      <c r="HF197" s="60"/>
      <c r="HG197" s="60"/>
      <c r="HH197" s="60"/>
      <c r="HI197" s="60"/>
      <c r="HJ197" s="60"/>
      <c r="HK197" s="60"/>
      <c r="HL197" s="60"/>
      <c r="HM197" s="60"/>
      <c r="HN197" s="60"/>
      <c r="HO197" s="60"/>
      <c r="HP197" s="60"/>
      <c r="HQ197" s="60"/>
      <c r="HR197" s="60"/>
      <c r="HS197" s="60"/>
      <c r="HT197" s="60"/>
      <c r="HU197" s="60"/>
      <c r="HV197" s="60"/>
      <c r="HW197" s="60"/>
      <c r="HX197" s="60"/>
      <c r="HY197" s="60"/>
      <c r="HZ197" s="60"/>
      <c r="IA197" s="60"/>
      <c r="IB197" s="60"/>
      <c r="IC197" s="60"/>
      <c r="ID197" s="60"/>
      <c r="IE197" s="60"/>
      <c r="IF197" s="60"/>
      <c r="IG197" s="60"/>
      <c r="IH197" s="60"/>
      <c r="II197" s="60"/>
      <c r="IJ197" s="60"/>
      <c r="IK197" s="60"/>
      <c r="IL197" s="60"/>
      <c r="IM197" s="60"/>
      <c r="IN197" s="60"/>
      <c r="IO197" s="60"/>
      <c r="IP197" s="60"/>
      <c r="IQ197" s="60"/>
      <c r="IR197" s="60"/>
      <c r="IS197" s="60"/>
      <c r="IT197" s="60"/>
    </row>
    <row r="198" spans="1:254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  <c r="AQ198" s="60"/>
      <c r="AR198" s="60"/>
      <c r="AS198" s="60"/>
      <c r="AT198" s="60"/>
      <c r="AU198" s="60"/>
      <c r="AV198" s="60"/>
      <c r="AW198" s="60"/>
      <c r="AX198" s="60"/>
      <c r="AY198" s="60"/>
      <c r="AZ198" s="60"/>
      <c r="BA198" s="60"/>
      <c r="BB198" s="60"/>
      <c r="BC198" s="60"/>
      <c r="BD198" s="60"/>
      <c r="BE198" s="60"/>
      <c r="BF198" s="60"/>
      <c r="BG198" s="60"/>
      <c r="BH198" s="60"/>
      <c r="BI198" s="60"/>
      <c r="BJ198" s="60"/>
      <c r="BK198" s="60"/>
      <c r="BL198" s="60"/>
      <c r="BM198" s="60"/>
      <c r="BN198" s="60"/>
      <c r="BO198" s="60"/>
      <c r="BP198" s="60"/>
      <c r="BQ198" s="60"/>
      <c r="BR198" s="60"/>
      <c r="BS198" s="60"/>
      <c r="BT198" s="60"/>
      <c r="BU198" s="60"/>
      <c r="BV198" s="60"/>
      <c r="BW198" s="60"/>
      <c r="BX198" s="60"/>
      <c r="BY198" s="60"/>
      <c r="BZ198" s="60"/>
      <c r="CA198" s="60"/>
      <c r="CB198" s="60"/>
      <c r="CC198" s="60"/>
      <c r="CD198" s="60"/>
      <c r="CE198" s="60"/>
      <c r="CF198" s="60"/>
      <c r="CG198" s="60"/>
      <c r="CH198" s="60"/>
      <c r="CI198" s="60"/>
      <c r="CJ198" s="60"/>
      <c r="CK198" s="60"/>
      <c r="CL198" s="60"/>
      <c r="CM198" s="60"/>
      <c r="CN198" s="60"/>
      <c r="CO198" s="60"/>
      <c r="CP198" s="60"/>
      <c r="CQ198" s="60"/>
      <c r="CR198" s="60"/>
      <c r="CS198" s="60"/>
      <c r="CT198" s="60"/>
      <c r="CU198" s="60"/>
      <c r="CV198" s="60"/>
      <c r="CW198" s="60"/>
      <c r="CX198" s="60"/>
      <c r="CY198" s="60"/>
      <c r="CZ198" s="60"/>
      <c r="DA198" s="60"/>
      <c r="DB198" s="60"/>
      <c r="DC198" s="60"/>
      <c r="DD198" s="60"/>
      <c r="DE198" s="60"/>
      <c r="DF198" s="60"/>
      <c r="DG198" s="60"/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J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  <c r="HB198" s="60"/>
      <c r="HC198" s="60"/>
      <c r="HD198" s="60"/>
      <c r="HE198" s="60"/>
      <c r="HF198" s="60"/>
      <c r="HG198" s="60"/>
      <c r="HH198" s="60"/>
      <c r="HI198" s="60"/>
      <c r="HJ198" s="60"/>
      <c r="HK198" s="60"/>
      <c r="HL198" s="60"/>
      <c r="HM198" s="60"/>
      <c r="HN198" s="60"/>
      <c r="HO198" s="60"/>
      <c r="HP198" s="60"/>
      <c r="HQ198" s="60"/>
      <c r="HR198" s="60"/>
      <c r="HS198" s="60"/>
      <c r="HT198" s="60"/>
      <c r="HU198" s="60"/>
      <c r="HV198" s="60"/>
      <c r="HW198" s="60"/>
      <c r="HX198" s="60"/>
      <c r="HY198" s="60"/>
      <c r="HZ198" s="60"/>
      <c r="IA198" s="60"/>
      <c r="IB198" s="60"/>
      <c r="IC198" s="60"/>
      <c r="ID198" s="60"/>
      <c r="IE198" s="60"/>
      <c r="IF198" s="60"/>
      <c r="IG198" s="60"/>
      <c r="IH198" s="60"/>
      <c r="II198" s="60"/>
      <c r="IJ198" s="60"/>
      <c r="IK198" s="60"/>
      <c r="IL198" s="60"/>
      <c r="IM198" s="60"/>
      <c r="IN198" s="60"/>
      <c r="IO198" s="60"/>
      <c r="IP198" s="60"/>
      <c r="IQ198" s="60"/>
      <c r="IR198" s="60"/>
      <c r="IS198" s="60"/>
      <c r="IT198" s="60"/>
    </row>
    <row r="199" spans="1:254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  <c r="AQ199" s="60"/>
      <c r="AR199" s="60"/>
      <c r="AS199" s="60"/>
      <c r="AT199" s="60"/>
      <c r="AU199" s="60"/>
      <c r="AV199" s="60"/>
      <c r="AW199" s="60"/>
      <c r="AX199" s="60"/>
      <c r="AY199" s="60"/>
      <c r="AZ199" s="60"/>
      <c r="BA199" s="60"/>
      <c r="BB199" s="60"/>
      <c r="BC199" s="60"/>
      <c r="BD199" s="60"/>
      <c r="BE199" s="60"/>
      <c r="BF199" s="60"/>
      <c r="BG199" s="60"/>
      <c r="BH199" s="60"/>
      <c r="BI199" s="60"/>
      <c r="BJ199" s="60"/>
      <c r="BK199" s="60"/>
      <c r="BL199" s="60"/>
      <c r="BM199" s="60"/>
      <c r="BN199" s="60"/>
      <c r="BO199" s="60"/>
      <c r="BP199" s="60"/>
      <c r="BQ199" s="60"/>
      <c r="BR199" s="60"/>
      <c r="BS199" s="60"/>
      <c r="BT199" s="60"/>
      <c r="BU199" s="60"/>
      <c r="BV199" s="60"/>
      <c r="BW199" s="60"/>
      <c r="BX199" s="60"/>
      <c r="BY199" s="60"/>
      <c r="BZ199" s="60"/>
      <c r="CA199" s="60"/>
      <c r="CB199" s="60"/>
      <c r="CC199" s="60"/>
      <c r="CD199" s="60"/>
      <c r="CE199" s="60"/>
      <c r="CF199" s="60"/>
      <c r="CG199" s="60"/>
      <c r="CH199" s="60"/>
      <c r="CI199" s="60"/>
      <c r="CJ199" s="60"/>
      <c r="CK199" s="60"/>
      <c r="CL199" s="60"/>
      <c r="CM199" s="60"/>
      <c r="CN199" s="60"/>
      <c r="CO199" s="60"/>
      <c r="CP199" s="60"/>
      <c r="CQ199" s="60"/>
      <c r="CR199" s="60"/>
      <c r="CS199" s="60"/>
      <c r="CT199" s="60"/>
      <c r="CU199" s="60"/>
      <c r="CV199" s="60"/>
      <c r="CW199" s="60"/>
      <c r="CX199" s="60"/>
      <c r="CY199" s="60"/>
      <c r="CZ199" s="60"/>
      <c r="DA199" s="60"/>
      <c r="DB199" s="60"/>
      <c r="DC199" s="60"/>
      <c r="DD199" s="60"/>
      <c r="DE199" s="60"/>
      <c r="DF199" s="60"/>
      <c r="DG199" s="60"/>
      <c r="DH199" s="60"/>
      <c r="DI199" s="60"/>
      <c r="DJ199" s="60"/>
      <c r="DK199" s="60"/>
      <c r="DL199" s="60"/>
      <c r="DM199" s="60"/>
      <c r="DN199" s="60"/>
      <c r="DO199" s="60"/>
      <c r="DP199" s="60"/>
      <c r="DQ199" s="60"/>
      <c r="DR199" s="60"/>
      <c r="DS199" s="60"/>
      <c r="DT199" s="60"/>
      <c r="DU199" s="60"/>
      <c r="DV199" s="60"/>
      <c r="DW199" s="60"/>
      <c r="DX199" s="60"/>
      <c r="DY199" s="60"/>
      <c r="DZ199" s="60"/>
      <c r="EA199" s="60"/>
      <c r="EB199" s="60"/>
      <c r="EC199" s="60"/>
      <c r="ED199" s="60"/>
      <c r="EE199" s="60"/>
      <c r="EF199" s="60"/>
      <c r="EG199" s="60"/>
      <c r="EH199" s="60"/>
      <c r="EI199" s="60"/>
      <c r="EJ199" s="60"/>
      <c r="EK199" s="60"/>
      <c r="EL199" s="60"/>
      <c r="EM199" s="60"/>
      <c r="EN199" s="60"/>
      <c r="EO199" s="60"/>
      <c r="EP199" s="60"/>
      <c r="EQ199" s="60"/>
      <c r="ER199" s="60"/>
      <c r="ES199" s="60"/>
      <c r="ET199" s="60"/>
      <c r="EU199" s="60"/>
      <c r="EV199" s="60"/>
      <c r="EW199" s="60"/>
      <c r="EX199" s="60"/>
      <c r="EY199" s="60"/>
      <c r="EZ199" s="60"/>
      <c r="FA199" s="60"/>
      <c r="FB199" s="60"/>
      <c r="FC199" s="60"/>
      <c r="FD199" s="60"/>
      <c r="FE199" s="60"/>
      <c r="FF199" s="60"/>
      <c r="FG199" s="60"/>
      <c r="FH199" s="60"/>
      <c r="FI199" s="60"/>
      <c r="FJ199" s="60"/>
      <c r="FK199" s="60"/>
      <c r="FL199" s="60"/>
      <c r="FM199" s="60"/>
      <c r="FN199" s="60"/>
      <c r="FO199" s="60"/>
      <c r="FP199" s="60"/>
      <c r="FQ199" s="60"/>
      <c r="FR199" s="60"/>
      <c r="FS199" s="60"/>
      <c r="FT199" s="60"/>
      <c r="FU199" s="60"/>
      <c r="FV199" s="60"/>
      <c r="FW199" s="60"/>
      <c r="FX199" s="60"/>
      <c r="FY199" s="60"/>
      <c r="FZ199" s="60"/>
      <c r="GA199" s="60"/>
      <c r="GB199" s="60"/>
      <c r="GC199" s="60"/>
      <c r="GD199" s="60"/>
      <c r="GE199" s="60"/>
      <c r="GF199" s="60"/>
      <c r="GG199" s="60"/>
      <c r="GH199" s="60"/>
      <c r="GI199" s="60"/>
      <c r="GJ199" s="60"/>
      <c r="GK199" s="60"/>
      <c r="GL199" s="60"/>
      <c r="GM199" s="60"/>
      <c r="GN199" s="60"/>
      <c r="GO199" s="60"/>
      <c r="GP199" s="60"/>
      <c r="GQ199" s="60"/>
      <c r="GR199" s="60"/>
      <c r="GS199" s="60"/>
      <c r="GT199" s="60"/>
      <c r="GU199" s="60"/>
      <c r="GV199" s="60"/>
      <c r="GW199" s="60"/>
      <c r="GX199" s="60"/>
      <c r="GY199" s="60"/>
      <c r="GZ199" s="60"/>
      <c r="HA199" s="60"/>
      <c r="HB199" s="60"/>
      <c r="HC199" s="60"/>
      <c r="HD199" s="60"/>
      <c r="HE199" s="60"/>
      <c r="HF199" s="60"/>
      <c r="HG199" s="60"/>
      <c r="HH199" s="60"/>
      <c r="HI199" s="60"/>
      <c r="HJ199" s="60"/>
      <c r="HK199" s="60"/>
      <c r="HL199" s="60"/>
      <c r="HM199" s="60"/>
      <c r="HN199" s="60"/>
      <c r="HO199" s="60"/>
      <c r="HP199" s="60"/>
      <c r="HQ199" s="60"/>
      <c r="HR199" s="60"/>
      <c r="HS199" s="60"/>
      <c r="HT199" s="60"/>
      <c r="HU199" s="60"/>
      <c r="HV199" s="60"/>
      <c r="HW199" s="60"/>
      <c r="HX199" s="60"/>
      <c r="HY199" s="60"/>
      <c r="HZ199" s="60"/>
      <c r="IA199" s="60"/>
      <c r="IB199" s="60"/>
      <c r="IC199" s="60"/>
      <c r="ID199" s="60"/>
      <c r="IE199" s="60"/>
      <c r="IF199" s="60"/>
      <c r="IG199" s="60"/>
      <c r="IH199" s="60"/>
      <c r="II199" s="60"/>
      <c r="IJ199" s="60"/>
      <c r="IK199" s="60"/>
      <c r="IL199" s="60"/>
      <c r="IM199" s="60"/>
      <c r="IN199" s="60"/>
      <c r="IO199" s="60"/>
      <c r="IP199" s="60"/>
      <c r="IQ199" s="60"/>
      <c r="IR199" s="60"/>
      <c r="IS199" s="60"/>
      <c r="IT199" s="60"/>
    </row>
    <row r="200" spans="1:254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  <c r="AQ200" s="60"/>
      <c r="AR200" s="60"/>
      <c r="AS200" s="60"/>
      <c r="AT200" s="60"/>
      <c r="AU200" s="60"/>
      <c r="AV200" s="60"/>
      <c r="AW200" s="60"/>
      <c r="AX200" s="60"/>
      <c r="AY200" s="60"/>
      <c r="AZ200" s="60"/>
      <c r="BA200" s="60"/>
      <c r="BB200" s="60"/>
      <c r="BC200" s="60"/>
      <c r="BD200" s="60"/>
      <c r="BE200" s="60"/>
      <c r="BF200" s="60"/>
      <c r="BG200" s="60"/>
      <c r="BH200" s="60"/>
      <c r="BI200" s="60"/>
      <c r="BJ200" s="60"/>
      <c r="BK200" s="60"/>
      <c r="BL200" s="60"/>
      <c r="BM200" s="60"/>
      <c r="BN200" s="60"/>
      <c r="BO200" s="60"/>
      <c r="BP200" s="60"/>
      <c r="BQ200" s="60"/>
      <c r="BR200" s="60"/>
      <c r="BS200" s="60"/>
      <c r="BT200" s="60"/>
      <c r="BU200" s="60"/>
      <c r="BV200" s="60"/>
      <c r="BW200" s="60"/>
      <c r="BX200" s="60"/>
      <c r="BY200" s="60"/>
      <c r="BZ200" s="60"/>
      <c r="CA200" s="60"/>
      <c r="CB200" s="60"/>
      <c r="CC200" s="60"/>
      <c r="CD200" s="60"/>
      <c r="CE200" s="60"/>
      <c r="CF200" s="60"/>
      <c r="CG200" s="60"/>
      <c r="CH200" s="60"/>
      <c r="CI200" s="60"/>
      <c r="CJ200" s="60"/>
      <c r="CK200" s="60"/>
      <c r="CL200" s="60"/>
      <c r="CM200" s="60"/>
      <c r="CN200" s="60"/>
      <c r="CO200" s="60"/>
      <c r="CP200" s="60"/>
      <c r="CQ200" s="60"/>
      <c r="CR200" s="60"/>
      <c r="CS200" s="60"/>
      <c r="CT200" s="60"/>
      <c r="CU200" s="60"/>
      <c r="CV200" s="60"/>
      <c r="CW200" s="60"/>
      <c r="CX200" s="60"/>
      <c r="CY200" s="60"/>
      <c r="CZ200" s="60"/>
      <c r="DA200" s="60"/>
      <c r="DB200" s="60"/>
      <c r="DC200" s="60"/>
      <c r="DD200" s="60"/>
      <c r="DE200" s="60"/>
      <c r="DF200" s="60"/>
      <c r="DG200" s="60"/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J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  <c r="HB200" s="60"/>
      <c r="HC200" s="60"/>
      <c r="HD200" s="60"/>
      <c r="HE200" s="60"/>
      <c r="HF200" s="60"/>
      <c r="HG200" s="60"/>
      <c r="HH200" s="60"/>
      <c r="HI200" s="60"/>
      <c r="HJ200" s="60"/>
      <c r="HK200" s="60"/>
      <c r="HL200" s="60"/>
      <c r="HM200" s="60"/>
      <c r="HN200" s="60"/>
      <c r="HO200" s="60"/>
      <c r="HP200" s="60"/>
      <c r="HQ200" s="60"/>
      <c r="HR200" s="60"/>
      <c r="HS200" s="60"/>
      <c r="HT200" s="60"/>
      <c r="HU200" s="60"/>
      <c r="HV200" s="60"/>
      <c r="HW200" s="60"/>
      <c r="HX200" s="60"/>
      <c r="HY200" s="60"/>
      <c r="HZ200" s="60"/>
      <c r="IA200" s="60"/>
      <c r="IB200" s="60"/>
      <c r="IC200" s="60"/>
      <c r="ID200" s="60"/>
      <c r="IE200" s="60"/>
      <c r="IF200" s="60"/>
      <c r="IG200" s="60"/>
      <c r="IH200" s="60"/>
      <c r="II200" s="60"/>
      <c r="IJ200" s="60"/>
      <c r="IK200" s="60"/>
      <c r="IL200" s="60"/>
      <c r="IM200" s="60"/>
      <c r="IN200" s="60"/>
      <c r="IO200" s="60"/>
      <c r="IP200" s="60"/>
      <c r="IQ200" s="60"/>
      <c r="IR200" s="60"/>
      <c r="IS200" s="60"/>
      <c r="IT200" s="60"/>
    </row>
    <row r="201" spans="1:254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  <c r="AQ201" s="60"/>
      <c r="AR201" s="60"/>
      <c r="AS201" s="60"/>
      <c r="AT201" s="60"/>
      <c r="AU201" s="60"/>
      <c r="AV201" s="60"/>
      <c r="AW201" s="60"/>
      <c r="AX201" s="60"/>
      <c r="AY201" s="60"/>
      <c r="AZ201" s="60"/>
      <c r="BA201" s="60"/>
      <c r="BB201" s="60"/>
      <c r="BC201" s="60"/>
      <c r="BD201" s="60"/>
      <c r="BE201" s="60"/>
      <c r="BF201" s="60"/>
      <c r="BG201" s="60"/>
      <c r="BH201" s="60"/>
      <c r="BI201" s="60"/>
      <c r="BJ201" s="60"/>
      <c r="BK201" s="60"/>
      <c r="BL201" s="60"/>
      <c r="BM201" s="60"/>
      <c r="BN201" s="60"/>
      <c r="BO201" s="60"/>
      <c r="BP201" s="60"/>
      <c r="BQ201" s="60"/>
      <c r="BR201" s="60"/>
      <c r="BS201" s="60"/>
      <c r="BT201" s="60"/>
      <c r="BU201" s="60"/>
      <c r="BV201" s="60"/>
      <c r="BW201" s="60"/>
      <c r="BX201" s="60"/>
      <c r="BY201" s="60"/>
      <c r="BZ201" s="60"/>
      <c r="CA201" s="60"/>
      <c r="CB201" s="60"/>
      <c r="CC201" s="60"/>
      <c r="CD201" s="60"/>
      <c r="CE201" s="60"/>
      <c r="CF201" s="60"/>
      <c r="CG201" s="60"/>
      <c r="CH201" s="60"/>
      <c r="CI201" s="60"/>
      <c r="CJ201" s="60"/>
      <c r="CK201" s="60"/>
      <c r="CL201" s="60"/>
      <c r="CM201" s="60"/>
      <c r="CN201" s="60"/>
      <c r="CO201" s="60"/>
      <c r="CP201" s="60"/>
      <c r="CQ201" s="60"/>
      <c r="CR201" s="60"/>
      <c r="CS201" s="60"/>
      <c r="CT201" s="60"/>
      <c r="CU201" s="60"/>
      <c r="CV201" s="60"/>
      <c r="CW201" s="60"/>
      <c r="CX201" s="60"/>
      <c r="CY201" s="60"/>
      <c r="CZ201" s="60"/>
      <c r="DA201" s="60"/>
      <c r="DB201" s="60"/>
      <c r="DC201" s="60"/>
      <c r="DD201" s="60"/>
      <c r="DE201" s="60"/>
      <c r="DF201" s="60"/>
      <c r="DG201" s="60"/>
      <c r="DH201" s="60"/>
      <c r="DI201" s="60"/>
      <c r="DJ201" s="60"/>
      <c r="DK201" s="60"/>
      <c r="DL201" s="60"/>
      <c r="DM201" s="60"/>
      <c r="DN201" s="60"/>
      <c r="DO201" s="60"/>
      <c r="DP201" s="60"/>
      <c r="DQ201" s="60"/>
      <c r="DR201" s="60"/>
      <c r="DS201" s="60"/>
      <c r="DT201" s="60"/>
      <c r="DU201" s="60"/>
      <c r="DV201" s="60"/>
      <c r="DW201" s="60"/>
      <c r="DX201" s="60"/>
      <c r="DY201" s="60"/>
      <c r="DZ201" s="60"/>
      <c r="EA201" s="60"/>
      <c r="EB201" s="60"/>
      <c r="EC201" s="60"/>
      <c r="ED201" s="60"/>
      <c r="EE201" s="60"/>
      <c r="EF201" s="60"/>
      <c r="EG201" s="60"/>
      <c r="EH201" s="60"/>
      <c r="EI201" s="60"/>
      <c r="EJ201" s="60"/>
      <c r="EK201" s="60"/>
      <c r="EL201" s="60"/>
      <c r="EM201" s="60"/>
      <c r="EN201" s="60"/>
      <c r="EO201" s="60"/>
      <c r="EP201" s="60"/>
      <c r="EQ201" s="60"/>
      <c r="ER201" s="60"/>
      <c r="ES201" s="60"/>
      <c r="ET201" s="60"/>
      <c r="EU201" s="60"/>
      <c r="EV201" s="60"/>
      <c r="EW201" s="60"/>
      <c r="EX201" s="60"/>
      <c r="EY201" s="60"/>
      <c r="EZ201" s="60"/>
      <c r="FA201" s="60"/>
      <c r="FB201" s="60"/>
      <c r="FC201" s="60"/>
      <c r="FD201" s="60"/>
      <c r="FE201" s="60"/>
      <c r="FF201" s="60"/>
      <c r="FG201" s="60"/>
      <c r="FH201" s="60"/>
      <c r="FI201" s="60"/>
      <c r="FJ201" s="60"/>
      <c r="FK201" s="60"/>
      <c r="FL201" s="60"/>
      <c r="FM201" s="60"/>
      <c r="FN201" s="60"/>
      <c r="FO201" s="60"/>
      <c r="FP201" s="60"/>
      <c r="FQ201" s="60"/>
      <c r="FR201" s="60"/>
      <c r="FS201" s="60"/>
      <c r="FT201" s="60"/>
      <c r="FU201" s="60"/>
      <c r="FV201" s="60"/>
      <c r="FW201" s="60"/>
      <c r="FX201" s="60"/>
      <c r="FY201" s="60"/>
      <c r="FZ201" s="60"/>
      <c r="GA201" s="60"/>
      <c r="GB201" s="60"/>
      <c r="GC201" s="60"/>
      <c r="GD201" s="60"/>
      <c r="GE201" s="60"/>
      <c r="GF201" s="60"/>
      <c r="GG201" s="60"/>
      <c r="GH201" s="60"/>
      <c r="GI201" s="60"/>
      <c r="GJ201" s="60"/>
      <c r="GK201" s="60"/>
      <c r="GL201" s="60"/>
      <c r="GM201" s="60"/>
      <c r="GN201" s="60"/>
      <c r="GO201" s="60"/>
      <c r="GP201" s="60"/>
      <c r="GQ201" s="60"/>
      <c r="GR201" s="60"/>
      <c r="GS201" s="60"/>
      <c r="GT201" s="60"/>
      <c r="GU201" s="60"/>
      <c r="GV201" s="60"/>
      <c r="GW201" s="60"/>
      <c r="GX201" s="60"/>
      <c r="GY201" s="60"/>
      <c r="GZ201" s="60"/>
      <c r="HA201" s="60"/>
      <c r="HB201" s="60"/>
      <c r="HC201" s="60"/>
      <c r="HD201" s="60"/>
      <c r="HE201" s="60"/>
      <c r="HF201" s="60"/>
      <c r="HG201" s="60"/>
      <c r="HH201" s="60"/>
      <c r="HI201" s="60"/>
      <c r="HJ201" s="60"/>
      <c r="HK201" s="60"/>
      <c r="HL201" s="60"/>
      <c r="HM201" s="60"/>
      <c r="HN201" s="60"/>
      <c r="HO201" s="60"/>
      <c r="HP201" s="60"/>
      <c r="HQ201" s="60"/>
      <c r="HR201" s="60"/>
      <c r="HS201" s="60"/>
      <c r="HT201" s="60"/>
      <c r="HU201" s="60"/>
      <c r="HV201" s="60"/>
      <c r="HW201" s="60"/>
      <c r="HX201" s="60"/>
      <c r="HY201" s="60"/>
      <c r="HZ201" s="60"/>
      <c r="IA201" s="60"/>
      <c r="IB201" s="60"/>
      <c r="IC201" s="60"/>
      <c r="ID201" s="60"/>
      <c r="IE201" s="60"/>
      <c r="IF201" s="60"/>
      <c r="IG201" s="60"/>
      <c r="IH201" s="60"/>
      <c r="II201" s="60"/>
      <c r="IJ201" s="60"/>
      <c r="IK201" s="60"/>
      <c r="IL201" s="60"/>
      <c r="IM201" s="60"/>
      <c r="IN201" s="60"/>
      <c r="IO201" s="60"/>
      <c r="IP201" s="60"/>
      <c r="IQ201" s="60"/>
      <c r="IR201" s="60"/>
      <c r="IS201" s="60"/>
      <c r="IT201" s="60"/>
    </row>
    <row r="202" spans="1:254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  <c r="BM202" s="60"/>
      <c r="BN202" s="60"/>
      <c r="BO202" s="60"/>
      <c r="BP202" s="60"/>
      <c r="BQ202" s="60"/>
      <c r="BR202" s="60"/>
      <c r="BS202" s="60"/>
      <c r="BT202" s="60"/>
      <c r="BU202" s="60"/>
      <c r="BV202" s="60"/>
      <c r="BW202" s="60"/>
      <c r="BX202" s="60"/>
      <c r="BY202" s="60"/>
      <c r="BZ202" s="60"/>
      <c r="CA202" s="60"/>
      <c r="CB202" s="60"/>
      <c r="CC202" s="60"/>
      <c r="CD202" s="60"/>
      <c r="CE202" s="60"/>
      <c r="CF202" s="60"/>
      <c r="CG202" s="60"/>
      <c r="CH202" s="60"/>
      <c r="CI202" s="60"/>
      <c r="CJ202" s="60"/>
      <c r="CK202" s="60"/>
      <c r="CL202" s="60"/>
      <c r="CM202" s="60"/>
      <c r="CN202" s="60"/>
      <c r="CO202" s="60"/>
      <c r="CP202" s="60"/>
      <c r="CQ202" s="60"/>
      <c r="CR202" s="60"/>
      <c r="CS202" s="60"/>
      <c r="CT202" s="60"/>
      <c r="CU202" s="60"/>
      <c r="CV202" s="60"/>
      <c r="CW202" s="60"/>
      <c r="CX202" s="60"/>
      <c r="CY202" s="60"/>
      <c r="CZ202" s="60"/>
      <c r="DA202" s="60"/>
      <c r="DB202" s="60"/>
      <c r="DC202" s="60"/>
      <c r="DD202" s="60"/>
      <c r="DE202" s="60"/>
      <c r="DF202" s="60"/>
      <c r="DG202" s="60"/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J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  <c r="HB202" s="60"/>
      <c r="HC202" s="60"/>
      <c r="HD202" s="60"/>
      <c r="HE202" s="60"/>
      <c r="HF202" s="60"/>
      <c r="HG202" s="60"/>
      <c r="HH202" s="60"/>
      <c r="HI202" s="60"/>
      <c r="HJ202" s="60"/>
      <c r="HK202" s="60"/>
      <c r="HL202" s="60"/>
      <c r="HM202" s="60"/>
      <c r="HN202" s="60"/>
      <c r="HO202" s="60"/>
      <c r="HP202" s="60"/>
      <c r="HQ202" s="60"/>
      <c r="HR202" s="60"/>
      <c r="HS202" s="60"/>
      <c r="HT202" s="60"/>
      <c r="HU202" s="60"/>
      <c r="HV202" s="60"/>
      <c r="HW202" s="60"/>
      <c r="HX202" s="60"/>
      <c r="HY202" s="60"/>
      <c r="HZ202" s="60"/>
      <c r="IA202" s="60"/>
      <c r="IB202" s="60"/>
      <c r="IC202" s="60"/>
      <c r="ID202" s="60"/>
      <c r="IE202" s="60"/>
      <c r="IF202" s="60"/>
      <c r="IG202" s="60"/>
      <c r="IH202" s="60"/>
      <c r="II202" s="60"/>
      <c r="IJ202" s="60"/>
      <c r="IK202" s="60"/>
      <c r="IL202" s="60"/>
      <c r="IM202" s="60"/>
      <c r="IN202" s="60"/>
      <c r="IO202" s="60"/>
      <c r="IP202" s="60"/>
      <c r="IQ202" s="60"/>
      <c r="IR202" s="60"/>
      <c r="IS202" s="60"/>
      <c r="IT202" s="60"/>
    </row>
    <row r="203" spans="1:254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  <c r="AQ203" s="60"/>
      <c r="AR203" s="60"/>
      <c r="AS203" s="60"/>
      <c r="AT203" s="60"/>
      <c r="AU203" s="60"/>
      <c r="AV203" s="60"/>
      <c r="AW203" s="60"/>
      <c r="AX203" s="60"/>
      <c r="AY203" s="60"/>
      <c r="AZ203" s="60"/>
      <c r="BA203" s="60"/>
      <c r="BB203" s="60"/>
      <c r="BC203" s="60"/>
      <c r="BD203" s="60"/>
      <c r="BE203" s="60"/>
      <c r="BF203" s="60"/>
      <c r="BG203" s="60"/>
      <c r="BH203" s="60"/>
      <c r="BI203" s="60"/>
      <c r="BJ203" s="60"/>
      <c r="BK203" s="60"/>
      <c r="BL203" s="60"/>
      <c r="BM203" s="60"/>
      <c r="BN203" s="60"/>
      <c r="BO203" s="60"/>
      <c r="BP203" s="60"/>
      <c r="BQ203" s="60"/>
      <c r="BR203" s="60"/>
      <c r="BS203" s="60"/>
      <c r="BT203" s="60"/>
      <c r="BU203" s="60"/>
      <c r="BV203" s="60"/>
      <c r="BW203" s="60"/>
      <c r="BX203" s="60"/>
      <c r="BY203" s="60"/>
      <c r="BZ203" s="60"/>
      <c r="CA203" s="60"/>
      <c r="CB203" s="60"/>
      <c r="CC203" s="60"/>
      <c r="CD203" s="60"/>
      <c r="CE203" s="60"/>
      <c r="CF203" s="60"/>
      <c r="CG203" s="60"/>
      <c r="CH203" s="60"/>
      <c r="CI203" s="60"/>
      <c r="CJ203" s="60"/>
      <c r="CK203" s="60"/>
      <c r="CL203" s="60"/>
      <c r="CM203" s="60"/>
      <c r="CN203" s="60"/>
      <c r="CO203" s="60"/>
      <c r="CP203" s="60"/>
      <c r="CQ203" s="60"/>
      <c r="CR203" s="60"/>
      <c r="CS203" s="60"/>
      <c r="CT203" s="60"/>
      <c r="CU203" s="60"/>
      <c r="CV203" s="60"/>
      <c r="CW203" s="60"/>
      <c r="CX203" s="60"/>
      <c r="CY203" s="60"/>
      <c r="CZ203" s="60"/>
      <c r="DA203" s="60"/>
      <c r="DB203" s="60"/>
      <c r="DC203" s="60"/>
      <c r="DD203" s="60"/>
      <c r="DE203" s="60"/>
      <c r="DF203" s="60"/>
      <c r="DG203" s="60"/>
      <c r="DH203" s="60"/>
      <c r="DI203" s="60"/>
      <c r="DJ203" s="60"/>
      <c r="DK203" s="60"/>
      <c r="DL203" s="60"/>
      <c r="DM203" s="60"/>
      <c r="DN203" s="60"/>
      <c r="DO203" s="60"/>
      <c r="DP203" s="60"/>
      <c r="DQ203" s="60"/>
      <c r="DR203" s="60"/>
      <c r="DS203" s="60"/>
      <c r="DT203" s="60"/>
      <c r="DU203" s="60"/>
      <c r="DV203" s="60"/>
      <c r="DW203" s="60"/>
      <c r="DX203" s="60"/>
      <c r="DY203" s="60"/>
      <c r="DZ203" s="60"/>
      <c r="EA203" s="60"/>
      <c r="EB203" s="60"/>
      <c r="EC203" s="60"/>
      <c r="ED203" s="60"/>
      <c r="EE203" s="60"/>
      <c r="EF203" s="60"/>
      <c r="EG203" s="60"/>
      <c r="EH203" s="60"/>
      <c r="EI203" s="60"/>
      <c r="EJ203" s="60"/>
      <c r="EK203" s="60"/>
      <c r="EL203" s="60"/>
      <c r="EM203" s="60"/>
      <c r="EN203" s="60"/>
      <c r="EO203" s="60"/>
      <c r="EP203" s="60"/>
      <c r="EQ203" s="60"/>
      <c r="ER203" s="60"/>
      <c r="ES203" s="60"/>
      <c r="ET203" s="60"/>
      <c r="EU203" s="60"/>
      <c r="EV203" s="60"/>
      <c r="EW203" s="60"/>
      <c r="EX203" s="60"/>
      <c r="EY203" s="60"/>
      <c r="EZ203" s="60"/>
      <c r="FA203" s="60"/>
      <c r="FB203" s="60"/>
      <c r="FC203" s="60"/>
      <c r="FD203" s="60"/>
      <c r="FE203" s="60"/>
      <c r="FF203" s="60"/>
      <c r="FG203" s="60"/>
      <c r="FH203" s="60"/>
      <c r="FI203" s="60"/>
      <c r="FJ203" s="60"/>
      <c r="FK203" s="60"/>
      <c r="FL203" s="60"/>
      <c r="FM203" s="60"/>
      <c r="FN203" s="60"/>
      <c r="FO203" s="60"/>
      <c r="FP203" s="60"/>
      <c r="FQ203" s="60"/>
      <c r="FR203" s="60"/>
      <c r="FS203" s="60"/>
      <c r="FT203" s="60"/>
      <c r="FU203" s="60"/>
      <c r="FV203" s="60"/>
      <c r="FW203" s="60"/>
      <c r="FX203" s="60"/>
      <c r="FY203" s="60"/>
      <c r="FZ203" s="60"/>
      <c r="GA203" s="60"/>
      <c r="GB203" s="60"/>
      <c r="GC203" s="60"/>
      <c r="GD203" s="60"/>
      <c r="GE203" s="60"/>
      <c r="GF203" s="60"/>
      <c r="GG203" s="60"/>
      <c r="GH203" s="60"/>
      <c r="GI203" s="60"/>
      <c r="GJ203" s="60"/>
      <c r="GK203" s="60"/>
      <c r="GL203" s="60"/>
      <c r="GM203" s="60"/>
      <c r="GN203" s="60"/>
      <c r="GO203" s="60"/>
      <c r="GP203" s="60"/>
      <c r="GQ203" s="60"/>
      <c r="GR203" s="60"/>
      <c r="GS203" s="60"/>
      <c r="GT203" s="60"/>
      <c r="GU203" s="60"/>
      <c r="GV203" s="60"/>
      <c r="GW203" s="60"/>
      <c r="GX203" s="60"/>
      <c r="GY203" s="60"/>
      <c r="GZ203" s="60"/>
      <c r="HA203" s="60"/>
      <c r="HB203" s="60"/>
      <c r="HC203" s="60"/>
      <c r="HD203" s="60"/>
      <c r="HE203" s="60"/>
      <c r="HF203" s="60"/>
      <c r="HG203" s="60"/>
      <c r="HH203" s="60"/>
      <c r="HI203" s="60"/>
      <c r="HJ203" s="60"/>
      <c r="HK203" s="60"/>
      <c r="HL203" s="60"/>
      <c r="HM203" s="60"/>
      <c r="HN203" s="60"/>
      <c r="HO203" s="60"/>
      <c r="HP203" s="60"/>
      <c r="HQ203" s="60"/>
      <c r="HR203" s="60"/>
      <c r="HS203" s="60"/>
      <c r="HT203" s="60"/>
      <c r="HU203" s="60"/>
      <c r="HV203" s="60"/>
      <c r="HW203" s="60"/>
      <c r="HX203" s="60"/>
      <c r="HY203" s="60"/>
      <c r="HZ203" s="60"/>
      <c r="IA203" s="60"/>
      <c r="IB203" s="60"/>
      <c r="IC203" s="60"/>
      <c r="ID203" s="60"/>
      <c r="IE203" s="60"/>
      <c r="IF203" s="60"/>
      <c r="IG203" s="60"/>
      <c r="IH203" s="60"/>
      <c r="II203" s="60"/>
      <c r="IJ203" s="60"/>
      <c r="IK203" s="60"/>
      <c r="IL203" s="60"/>
      <c r="IM203" s="60"/>
      <c r="IN203" s="60"/>
      <c r="IO203" s="60"/>
      <c r="IP203" s="60"/>
      <c r="IQ203" s="60"/>
      <c r="IR203" s="60"/>
      <c r="IS203" s="60"/>
      <c r="IT203" s="60"/>
    </row>
    <row r="204" spans="1:254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  <c r="AQ204" s="60"/>
      <c r="AR204" s="60"/>
      <c r="AS204" s="60"/>
      <c r="AT204" s="60"/>
      <c r="AU204" s="60"/>
      <c r="AV204" s="60"/>
      <c r="AW204" s="60"/>
      <c r="AX204" s="60"/>
      <c r="AY204" s="60"/>
      <c r="AZ204" s="60"/>
      <c r="BA204" s="60"/>
      <c r="BB204" s="60"/>
      <c r="BC204" s="60"/>
      <c r="BD204" s="60"/>
      <c r="BE204" s="60"/>
      <c r="BF204" s="60"/>
      <c r="BG204" s="60"/>
      <c r="BH204" s="60"/>
      <c r="BI204" s="60"/>
      <c r="BJ204" s="60"/>
      <c r="BK204" s="60"/>
      <c r="BL204" s="60"/>
      <c r="BM204" s="60"/>
      <c r="BN204" s="60"/>
      <c r="BO204" s="60"/>
      <c r="BP204" s="60"/>
      <c r="BQ204" s="60"/>
      <c r="BR204" s="60"/>
      <c r="BS204" s="60"/>
      <c r="BT204" s="60"/>
      <c r="BU204" s="60"/>
      <c r="BV204" s="60"/>
      <c r="BW204" s="60"/>
      <c r="BX204" s="60"/>
      <c r="BY204" s="60"/>
      <c r="BZ204" s="60"/>
      <c r="CA204" s="60"/>
      <c r="CB204" s="60"/>
      <c r="CC204" s="60"/>
      <c r="CD204" s="60"/>
      <c r="CE204" s="60"/>
      <c r="CF204" s="60"/>
      <c r="CG204" s="60"/>
      <c r="CH204" s="60"/>
      <c r="CI204" s="60"/>
      <c r="CJ204" s="60"/>
      <c r="CK204" s="60"/>
      <c r="CL204" s="60"/>
      <c r="CM204" s="60"/>
      <c r="CN204" s="60"/>
      <c r="CO204" s="60"/>
      <c r="CP204" s="60"/>
      <c r="CQ204" s="60"/>
      <c r="CR204" s="60"/>
      <c r="CS204" s="60"/>
      <c r="CT204" s="60"/>
      <c r="CU204" s="60"/>
      <c r="CV204" s="60"/>
      <c r="CW204" s="60"/>
      <c r="CX204" s="60"/>
      <c r="CY204" s="60"/>
      <c r="CZ204" s="60"/>
      <c r="DA204" s="60"/>
      <c r="DB204" s="60"/>
      <c r="DC204" s="60"/>
      <c r="DD204" s="60"/>
      <c r="DE204" s="60"/>
      <c r="DF204" s="60"/>
      <c r="DG204" s="60"/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J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  <c r="HB204" s="60"/>
      <c r="HC204" s="60"/>
      <c r="HD204" s="60"/>
      <c r="HE204" s="60"/>
      <c r="HF204" s="60"/>
      <c r="HG204" s="60"/>
      <c r="HH204" s="60"/>
      <c r="HI204" s="60"/>
      <c r="HJ204" s="60"/>
      <c r="HK204" s="60"/>
      <c r="HL204" s="60"/>
      <c r="HM204" s="60"/>
      <c r="HN204" s="60"/>
      <c r="HO204" s="60"/>
      <c r="HP204" s="60"/>
      <c r="HQ204" s="60"/>
      <c r="HR204" s="60"/>
      <c r="HS204" s="60"/>
      <c r="HT204" s="60"/>
      <c r="HU204" s="60"/>
      <c r="HV204" s="60"/>
      <c r="HW204" s="60"/>
      <c r="HX204" s="60"/>
      <c r="HY204" s="60"/>
      <c r="HZ204" s="60"/>
      <c r="IA204" s="60"/>
      <c r="IB204" s="60"/>
      <c r="IC204" s="60"/>
      <c r="ID204" s="60"/>
      <c r="IE204" s="60"/>
      <c r="IF204" s="60"/>
      <c r="IG204" s="60"/>
      <c r="IH204" s="60"/>
      <c r="II204" s="60"/>
      <c r="IJ204" s="60"/>
      <c r="IK204" s="60"/>
      <c r="IL204" s="60"/>
      <c r="IM204" s="60"/>
      <c r="IN204" s="60"/>
      <c r="IO204" s="60"/>
      <c r="IP204" s="60"/>
      <c r="IQ204" s="60"/>
      <c r="IR204" s="60"/>
      <c r="IS204" s="60"/>
      <c r="IT204" s="60"/>
    </row>
    <row r="205" spans="1:254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  <c r="AQ205" s="60"/>
      <c r="AR205" s="60"/>
      <c r="AS205" s="60"/>
      <c r="AT205" s="60"/>
      <c r="AU205" s="60"/>
      <c r="AV205" s="60"/>
      <c r="AW205" s="60"/>
      <c r="AX205" s="60"/>
      <c r="AY205" s="60"/>
      <c r="AZ205" s="60"/>
      <c r="BA205" s="60"/>
      <c r="BB205" s="60"/>
      <c r="BC205" s="60"/>
      <c r="BD205" s="60"/>
      <c r="BE205" s="60"/>
      <c r="BF205" s="60"/>
      <c r="BG205" s="60"/>
      <c r="BH205" s="60"/>
      <c r="BI205" s="60"/>
      <c r="BJ205" s="60"/>
      <c r="BK205" s="60"/>
      <c r="BL205" s="60"/>
      <c r="BM205" s="60"/>
      <c r="BN205" s="60"/>
      <c r="BO205" s="60"/>
      <c r="BP205" s="60"/>
      <c r="BQ205" s="60"/>
      <c r="BR205" s="60"/>
      <c r="BS205" s="60"/>
      <c r="BT205" s="60"/>
      <c r="BU205" s="60"/>
      <c r="BV205" s="60"/>
      <c r="BW205" s="60"/>
      <c r="BX205" s="60"/>
      <c r="BY205" s="60"/>
      <c r="BZ205" s="60"/>
      <c r="CA205" s="60"/>
      <c r="CB205" s="60"/>
      <c r="CC205" s="60"/>
      <c r="CD205" s="60"/>
      <c r="CE205" s="60"/>
      <c r="CF205" s="60"/>
      <c r="CG205" s="60"/>
      <c r="CH205" s="60"/>
      <c r="CI205" s="60"/>
      <c r="CJ205" s="60"/>
      <c r="CK205" s="60"/>
      <c r="CL205" s="60"/>
      <c r="CM205" s="60"/>
      <c r="CN205" s="60"/>
      <c r="CO205" s="60"/>
      <c r="CP205" s="60"/>
      <c r="CQ205" s="60"/>
      <c r="CR205" s="60"/>
      <c r="CS205" s="60"/>
      <c r="CT205" s="60"/>
      <c r="CU205" s="60"/>
      <c r="CV205" s="60"/>
      <c r="CW205" s="60"/>
      <c r="CX205" s="60"/>
      <c r="CY205" s="60"/>
      <c r="CZ205" s="60"/>
      <c r="DA205" s="60"/>
      <c r="DB205" s="60"/>
      <c r="DC205" s="60"/>
      <c r="DD205" s="60"/>
      <c r="DE205" s="60"/>
      <c r="DF205" s="60"/>
      <c r="DG205" s="60"/>
      <c r="DH205" s="60"/>
      <c r="DI205" s="60"/>
      <c r="DJ205" s="60"/>
      <c r="DK205" s="60"/>
      <c r="DL205" s="60"/>
      <c r="DM205" s="60"/>
      <c r="DN205" s="60"/>
      <c r="DO205" s="60"/>
      <c r="DP205" s="60"/>
      <c r="DQ205" s="60"/>
      <c r="DR205" s="60"/>
      <c r="DS205" s="60"/>
      <c r="DT205" s="60"/>
      <c r="DU205" s="60"/>
      <c r="DV205" s="60"/>
      <c r="DW205" s="60"/>
      <c r="DX205" s="60"/>
      <c r="DY205" s="60"/>
      <c r="DZ205" s="60"/>
      <c r="EA205" s="60"/>
      <c r="EB205" s="60"/>
      <c r="EC205" s="60"/>
      <c r="ED205" s="60"/>
      <c r="EE205" s="60"/>
      <c r="EF205" s="60"/>
      <c r="EG205" s="60"/>
      <c r="EH205" s="60"/>
      <c r="EI205" s="60"/>
      <c r="EJ205" s="60"/>
      <c r="EK205" s="60"/>
      <c r="EL205" s="60"/>
      <c r="EM205" s="60"/>
      <c r="EN205" s="60"/>
      <c r="EO205" s="60"/>
      <c r="EP205" s="60"/>
      <c r="EQ205" s="60"/>
      <c r="ER205" s="60"/>
      <c r="ES205" s="60"/>
      <c r="ET205" s="60"/>
      <c r="EU205" s="60"/>
      <c r="EV205" s="60"/>
      <c r="EW205" s="60"/>
      <c r="EX205" s="60"/>
      <c r="EY205" s="60"/>
      <c r="EZ205" s="60"/>
      <c r="FA205" s="60"/>
      <c r="FB205" s="60"/>
      <c r="FC205" s="60"/>
      <c r="FD205" s="60"/>
      <c r="FE205" s="60"/>
      <c r="FF205" s="60"/>
      <c r="FG205" s="60"/>
      <c r="FH205" s="60"/>
      <c r="FI205" s="60"/>
      <c r="FJ205" s="60"/>
      <c r="FK205" s="60"/>
      <c r="FL205" s="60"/>
      <c r="FM205" s="60"/>
      <c r="FN205" s="60"/>
      <c r="FO205" s="60"/>
      <c r="FP205" s="60"/>
      <c r="FQ205" s="60"/>
      <c r="FR205" s="60"/>
      <c r="FS205" s="60"/>
      <c r="FT205" s="60"/>
      <c r="FU205" s="60"/>
      <c r="FV205" s="60"/>
      <c r="FW205" s="60"/>
      <c r="FX205" s="60"/>
      <c r="FY205" s="60"/>
      <c r="FZ205" s="60"/>
      <c r="GA205" s="60"/>
      <c r="GB205" s="60"/>
      <c r="GC205" s="60"/>
      <c r="GD205" s="60"/>
      <c r="GE205" s="60"/>
      <c r="GF205" s="60"/>
      <c r="GG205" s="60"/>
      <c r="GH205" s="60"/>
      <c r="GI205" s="60"/>
      <c r="GJ205" s="60"/>
      <c r="GK205" s="60"/>
      <c r="GL205" s="60"/>
      <c r="GM205" s="60"/>
      <c r="GN205" s="60"/>
      <c r="GO205" s="60"/>
      <c r="GP205" s="60"/>
      <c r="GQ205" s="60"/>
      <c r="GR205" s="60"/>
      <c r="GS205" s="60"/>
      <c r="GT205" s="60"/>
      <c r="GU205" s="60"/>
      <c r="GV205" s="60"/>
      <c r="GW205" s="60"/>
      <c r="GX205" s="60"/>
      <c r="GY205" s="60"/>
      <c r="GZ205" s="60"/>
      <c r="HA205" s="60"/>
      <c r="HB205" s="60"/>
      <c r="HC205" s="60"/>
      <c r="HD205" s="60"/>
      <c r="HE205" s="60"/>
      <c r="HF205" s="60"/>
      <c r="HG205" s="60"/>
      <c r="HH205" s="60"/>
      <c r="HI205" s="60"/>
      <c r="HJ205" s="60"/>
      <c r="HK205" s="60"/>
      <c r="HL205" s="60"/>
      <c r="HM205" s="60"/>
      <c r="HN205" s="60"/>
      <c r="HO205" s="60"/>
      <c r="HP205" s="60"/>
      <c r="HQ205" s="60"/>
      <c r="HR205" s="60"/>
      <c r="HS205" s="60"/>
      <c r="HT205" s="60"/>
      <c r="HU205" s="60"/>
      <c r="HV205" s="60"/>
      <c r="HW205" s="60"/>
      <c r="HX205" s="60"/>
      <c r="HY205" s="60"/>
      <c r="HZ205" s="60"/>
      <c r="IA205" s="60"/>
      <c r="IB205" s="60"/>
      <c r="IC205" s="60"/>
      <c r="ID205" s="60"/>
      <c r="IE205" s="60"/>
      <c r="IF205" s="60"/>
      <c r="IG205" s="60"/>
      <c r="IH205" s="60"/>
      <c r="II205" s="60"/>
      <c r="IJ205" s="60"/>
      <c r="IK205" s="60"/>
      <c r="IL205" s="60"/>
      <c r="IM205" s="60"/>
      <c r="IN205" s="60"/>
      <c r="IO205" s="60"/>
      <c r="IP205" s="60"/>
      <c r="IQ205" s="60"/>
      <c r="IR205" s="60"/>
      <c r="IS205" s="60"/>
      <c r="IT205" s="60"/>
    </row>
    <row r="206" spans="1:254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  <c r="AQ206" s="60"/>
      <c r="AR206" s="60"/>
      <c r="AS206" s="60"/>
      <c r="AT206" s="60"/>
      <c r="AU206" s="60"/>
      <c r="AV206" s="60"/>
      <c r="AW206" s="60"/>
      <c r="AX206" s="60"/>
      <c r="AY206" s="60"/>
      <c r="AZ206" s="60"/>
      <c r="BA206" s="60"/>
      <c r="BB206" s="60"/>
      <c r="BC206" s="60"/>
      <c r="BD206" s="60"/>
      <c r="BE206" s="60"/>
      <c r="BF206" s="60"/>
      <c r="BG206" s="60"/>
      <c r="BH206" s="60"/>
      <c r="BI206" s="60"/>
      <c r="BJ206" s="60"/>
      <c r="BK206" s="60"/>
      <c r="BL206" s="60"/>
      <c r="BM206" s="60"/>
      <c r="BN206" s="60"/>
      <c r="BO206" s="60"/>
      <c r="BP206" s="60"/>
      <c r="BQ206" s="60"/>
      <c r="BR206" s="60"/>
      <c r="BS206" s="60"/>
      <c r="BT206" s="60"/>
      <c r="BU206" s="60"/>
      <c r="BV206" s="60"/>
      <c r="BW206" s="60"/>
      <c r="BX206" s="60"/>
      <c r="BY206" s="60"/>
      <c r="BZ206" s="60"/>
      <c r="CA206" s="60"/>
      <c r="CB206" s="60"/>
      <c r="CC206" s="60"/>
      <c r="CD206" s="60"/>
      <c r="CE206" s="60"/>
      <c r="CF206" s="60"/>
      <c r="CG206" s="60"/>
      <c r="CH206" s="60"/>
      <c r="CI206" s="60"/>
      <c r="CJ206" s="60"/>
      <c r="CK206" s="60"/>
      <c r="CL206" s="60"/>
      <c r="CM206" s="60"/>
      <c r="CN206" s="60"/>
      <c r="CO206" s="60"/>
      <c r="CP206" s="60"/>
      <c r="CQ206" s="60"/>
      <c r="CR206" s="60"/>
      <c r="CS206" s="60"/>
      <c r="CT206" s="60"/>
      <c r="CU206" s="60"/>
      <c r="CV206" s="60"/>
      <c r="CW206" s="60"/>
      <c r="CX206" s="60"/>
      <c r="CY206" s="60"/>
      <c r="CZ206" s="60"/>
      <c r="DA206" s="60"/>
      <c r="DB206" s="60"/>
      <c r="DC206" s="60"/>
      <c r="DD206" s="60"/>
      <c r="DE206" s="60"/>
      <c r="DF206" s="60"/>
      <c r="DG206" s="60"/>
      <c r="DH206" s="60"/>
      <c r="DI206" s="60"/>
      <c r="DJ206" s="60"/>
      <c r="DK206" s="60"/>
      <c r="DL206" s="60"/>
      <c r="DM206" s="60"/>
      <c r="DN206" s="60"/>
      <c r="DO206" s="60"/>
      <c r="DP206" s="60"/>
      <c r="DQ206" s="60"/>
      <c r="DR206" s="60"/>
      <c r="DS206" s="60"/>
      <c r="DT206" s="60"/>
      <c r="DU206" s="60"/>
      <c r="DV206" s="60"/>
      <c r="DW206" s="60"/>
      <c r="DX206" s="60"/>
      <c r="DY206" s="60"/>
      <c r="DZ206" s="60"/>
      <c r="EA206" s="60"/>
      <c r="EB206" s="60"/>
      <c r="EC206" s="60"/>
      <c r="ED206" s="60"/>
      <c r="EE206" s="60"/>
      <c r="EF206" s="60"/>
      <c r="EG206" s="60"/>
      <c r="EH206" s="60"/>
      <c r="EI206" s="60"/>
      <c r="EJ206" s="60"/>
      <c r="EK206" s="60"/>
      <c r="EL206" s="60"/>
      <c r="EM206" s="60"/>
      <c r="EN206" s="60"/>
      <c r="EO206" s="60"/>
      <c r="EP206" s="60"/>
      <c r="EQ206" s="60"/>
      <c r="ER206" s="60"/>
      <c r="ES206" s="60"/>
      <c r="ET206" s="60"/>
      <c r="EU206" s="60"/>
      <c r="EV206" s="60"/>
      <c r="EW206" s="60"/>
      <c r="EX206" s="60"/>
      <c r="EY206" s="60"/>
      <c r="EZ206" s="60"/>
      <c r="FA206" s="60"/>
      <c r="FB206" s="60"/>
      <c r="FC206" s="60"/>
      <c r="FD206" s="60"/>
      <c r="FE206" s="60"/>
      <c r="FF206" s="60"/>
      <c r="FG206" s="60"/>
      <c r="FH206" s="60"/>
      <c r="FI206" s="60"/>
      <c r="FJ206" s="60"/>
      <c r="FK206" s="60"/>
      <c r="FL206" s="60"/>
      <c r="FM206" s="60"/>
      <c r="FN206" s="60"/>
      <c r="FO206" s="60"/>
      <c r="FP206" s="60"/>
      <c r="FQ206" s="60"/>
      <c r="FR206" s="60"/>
      <c r="FS206" s="60"/>
      <c r="FT206" s="60"/>
      <c r="FU206" s="60"/>
      <c r="FV206" s="60"/>
      <c r="FW206" s="60"/>
      <c r="FX206" s="60"/>
      <c r="FY206" s="60"/>
      <c r="FZ206" s="60"/>
      <c r="GA206" s="60"/>
      <c r="GB206" s="60"/>
      <c r="GC206" s="60"/>
      <c r="GD206" s="60"/>
      <c r="GE206" s="60"/>
      <c r="GF206" s="60"/>
      <c r="GG206" s="60"/>
      <c r="GH206" s="60"/>
      <c r="GI206" s="60"/>
      <c r="GJ206" s="60"/>
      <c r="GK206" s="60"/>
      <c r="GL206" s="60"/>
      <c r="GM206" s="60"/>
      <c r="GN206" s="60"/>
      <c r="GO206" s="60"/>
      <c r="GP206" s="60"/>
      <c r="GQ206" s="60"/>
      <c r="GR206" s="60"/>
      <c r="GS206" s="60"/>
      <c r="GT206" s="60"/>
      <c r="GU206" s="60"/>
      <c r="GV206" s="60"/>
      <c r="GW206" s="60"/>
      <c r="GX206" s="60"/>
      <c r="GY206" s="60"/>
      <c r="GZ206" s="60"/>
      <c r="HA206" s="60"/>
      <c r="HB206" s="60"/>
      <c r="HC206" s="60"/>
      <c r="HD206" s="60"/>
      <c r="HE206" s="60"/>
      <c r="HF206" s="60"/>
      <c r="HG206" s="60"/>
      <c r="HH206" s="60"/>
      <c r="HI206" s="60"/>
      <c r="HJ206" s="60"/>
      <c r="HK206" s="60"/>
      <c r="HL206" s="60"/>
      <c r="HM206" s="60"/>
      <c r="HN206" s="60"/>
      <c r="HO206" s="60"/>
      <c r="HP206" s="60"/>
      <c r="HQ206" s="60"/>
      <c r="HR206" s="60"/>
      <c r="HS206" s="60"/>
      <c r="HT206" s="60"/>
      <c r="HU206" s="60"/>
      <c r="HV206" s="60"/>
      <c r="HW206" s="60"/>
      <c r="HX206" s="60"/>
      <c r="HY206" s="60"/>
      <c r="HZ206" s="60"/>
      <c r="IA206" s="60"/>
      <c r="IB206" s="60"/>
      <c r="IC206" s="60"/>
      <c r="ID206" s="60"/>
      <c r="IE206" s="60"/>
      <c r="IF206" s="60"/>
      <c r="IG206" s="60"/>
      <c r="IH206" s="60"/>
      <c r="II206" s="60"/>
      <c r="IJ206" s="60"/>
      <c r="IK206" s="60"/>
      <c r="IL206" s="60"/>
      <c r="IM206" s="60"/>
      <c r="IN206" s="60"/>
      <c r="IO206" s="60"/>
      <c r="IP206" s="60"/>
      <c r="IQ206" s="60"/>
      <c r="IR206" s="60"/>
      <c r="IS206" s="60"/>
      <c r="IT206" s="60"/>
    </row>
    <row r="207" spans="1:254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  <c r="AQ207" s="60"/>
      <c r="AR207" s="60"/>
      <c r="AS207" s="60"/>
      <c r="AT207" s="60"/>
      <c r="AU207" s="60"/>
      <c r="AV207" s="60"/>
      <c r="AW207" s="60"/>
      <c r="AX207" s="60"/>
      <c r="AY207" s="60"/>
      <c r="AZ207" s="60"/>
      <c r="BA207" s="60"/>
      <c r="BB207" s="60"/>
      <c r="BC207" s="60"/>
      <c r="BD207" s="60"/>
      <c r="BE207" s="60"/>
      <c r="BF207" s="60"/>
      <c r="BG207" s="60"/>
      <c r="BH207" s="60"/>
      <c r="BI207" s="60"/>
      <c r="BJ207" s="60"/>
      <c r="BK207" s="60"/>
      <c r="BL207" s="60"/>
      <c r="BM207" s="60"/>
      <c r="BN207" s="60"/>
      <c r="BO207" s="60"/>
      <c r="BP207" s="60"/>
      <c r="BQ207" s="60"/>
      <c r="BR207" s="60"/>
      <c r="BS207" s="60"/>
      <c r="BT207" s="60"/>
      <c r="BU207" s="60"/>
      <c r="BV207" s="60"/>
      <c r="BW207" s="60"/>
      <c r="BX207" s="60"/>
      <c r="BY207" s="60"/>
      <c r="BZ207" s="60"/>
      <c r="CA207" s="60"/>
      <c r="CB207" s="60"/>
      <c r="CC207" s="60"/>
      <c r="CD207" s="60"/>
      <c r="CE207" s="60"/>
      <c r="CF207" s="60"/>
      <c r="CG207" s="60"/>
      <c r="CH207" s="60"/>
      <c r="CI207" s="60"/>
      <c r="CJ207" s="60"/>
      <c r="CK207" s="60"/>
      <c r="CL207" s="60"/>
      <c r="CM207" s="60"/>
      <c r="CN207" s="60"/>
      <c r="CO207" s="60"/>
      <c r="CP207" s="60"/>
      <c r="CQ207" s="60"/>
      <c r="CR207" s="60"/>
      <c r="CS207" s="60"/>
      <c r="CT207" s="60"/>
      <c r="CU207" s="60"/>
      <c r="CV207" s="60"/>
      <c r="CW207" s="60"/>
      <c r="CX207" s="60"/>
      <c r="CY207" s="60"/>
      <c r="CZ207" s="60"/>
      <c r="DA207" s="60"/>
      <c r="DB207" s="60"/>
      <c r="DC207" s="60"/>
      <c r="DD207" s="60"/>
      <c r="DE207" s="60"/>
      <c r="DF207" s="60"/>
      <c r="DG207" s="60"/>
      <c r="DH207" s="60"/>
      <c r="DI207" s="60"/>
      <c r="DJ207" s="60"/>
      <c r="DK207" s="60"/>
      <c r="DL207" s="60"/>
      <c r="DM207" s="60"/>
      <c r="DN207" s="60"/>
      <c r="DO207" s="60"/>
      <c r="DP207" s="60"/>
      <c r="DQ207" s="60"/>
      <c r="DR207" s="60"/>
      <c r="DS207" s="60"/>
      <c r="DT207" s="60"/>
      <c r="DU207" s="60"/>
      <c r="DV207" s="60"/>
      <c r="DW207" s="60"/>
      <c r="DX207" s="60"/>
      <c r="DY207" s="60"/>
      <c r="DZ207" s="60"/>
      <c r="EA207" s="60"/>
      <c r="EB207" s="60"/>
      <c r="EC207" s="60"/>
      <c r="ED207" s="60"/>
      <c r="EE207" s="60"/>
      <c r="EF207" s="60"/>
      <c r="EG207" s="60"/>
      <c r="EH207" s="60"/>
      <c r="EI207" s="60"/>
      <c r="EJ207" s="60"/>
      <c r="EK207" s="60"/>
      <c r="EL207" s="60"/>
      <c r="EM207" s="60"/>
      <c r="EN207" s="60"/>
      <c r="EO207" s="60"/>
      <c r="EP207" s="60"/>
      <c r="EQ207" s="60"/>
      <c r="ER207" s="60"/>
      <c r="ES207" s="60"/>
      <c r="ET207" s="60"/>
      <c r="EU207" s="60"/>
      <c r="EV207" s="60"/>
      <c r="EW207" s="60"/>
      <c r="EX207" s="60"/>
      <c r="EY207" s="60"/>
      <c r="EZ207" s="60"/>
      <c r="FA207" s="60"/>
      <c r="FB207" s="60"/>
      <c r="FC207" s="60"/>
      <c r="FD207" s="60"/>
      <c r="FE207" s="60"/>
      <c r="FF207" s="60"/>
      <c r="FG207" s="60"/>
      <c r="FH207" s="60"/>
      <c r="FI207" s="60"/>
      <c r="FJ207" s="60"/>
      <c r="FK207" s="60"/>
      <c r="FL207" s="60"/>
      <c r="FM207" s="60"/>
      <c r="FN207" s="60"/>
      <c r="FO207" s="60"/>
      <c r="FP207" s="60"/>
      <c r="FQ207" s="60"/>
      <c r="FR207" s="60"/>
      <c r="FS207" s="60"/>
      <c r="FT207" s="60"/>
      <c r="FU207" s="60"/>
      <c r="FV207" s="60"/>
      <c r="FW207" s="60"/>
      <c r="FX207" s="60"/>
      <c r="FY207" s="60"/>
      <c r="FZ207" s="60"/>
      <c r="GA207" s="60"/>
      <c r="GB207" s="60"/>
      <c r="GC207" s="60"/>
      <c r="GD207" s="60"/>
      <c r="GE207" s="60"/>
      <c r="GF207" s="60"/>
      <c r="GG207" s="60"/>
      <c r="GH207" s="60"/>
      <c r="GI207" s="60"/>
      <c r="GJ207" s="60"/>
      <c r="GK207" s="60"/>
      <c r="GL207" s="60"/>
      <c r="GM207" s="60"/>
      <c r="GN207" s="60"/>
      <c r="GO207" s="60"/>
      <c r="GP207" s="60"/>
      <c r="GQ207" s="60"/>
      <c r="GR207" s="60"/>
      <c r="GS207" s="60"/>
      <c r="GT207" s="60"/>
      <c r="GU207" s="60"/>
      <c r="GV207" s="60"/>
      <c r="GW207" s="60"/>
      <c r="GX207" s="60"/>
      <c r="GY207" s="60"/>
      <c r="GZ207" s="60"/>
      <c r="HA207" s="60"/>
      <c r="HB207" s="60"/>
      <c r="HC207" s="60"/>
      <c r="HD207" s="60"/>
      <c r="HE207" s="60"/>
      <c r="HF207" s="60"/>
      <c r="HG207" s="60"/>
      <c r="HH207" s="60"/>
      <c r="HI207" s="60"/>
      <c r="HJ207" s="60"/>
      <c r="HK207" s="60"/>
      <c r="HL207" s="60"/>
      <c r="HM207" s="60"/>
      <c r="HN207" s="60"/>
      <c r="HO207" s="60"/>
      <c r="HP207" s="60"/>
      <c r="HQ207" s="60"/>
      <c r="HR207" s="60"/>
      <c r="HS207" s="60"/>
      <c r="HT207" s="60"/>
      <c r="HU207" s="60"/>
      <c r="HV207" s="60"/>
      <c r="HW207" s="60"/>
      <c r="HX207" s="60"/>
      <c r="HY207" s="60"/>
      <c r="HZ207" s="60"/>
      <c r="IA207" s="60"/>
      <c r="IB207" s="60"/>
      <c r="IC207" s="60"/>
      <c r="ID207" s="60"/>
      <c r="IE207" s="60"/>
      <c r="IF207" s="60"/>
      <c r="IG207" s="60"/>
      <c r="IH207" s="60"/>
      <c r="II207" s="60"/>
      <c r="IJ207" s="60"/>
      <c r="IK207" s="60"/>
      <c r="IL207" s="60"/>
      <c r="IM207" s="60"/>
      <c r="IN207" s="60"/>
      <c r="IO207" s="60"/>
      <c r="IP207" s="60"/>
      <c r="IQ207" s="60"/>
      <c r="IR207" s="60"/>
      <c r="IS207" s="60"/>
      <c r="IT207" s="60"/>
    </row>
    <row r="208" spans="1:254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  <c r="AQ208" s="60"/>
      <c r="AR208" s="60"/>
      <c r="AS208" s="60"/>
      <c r="AT208" s="60"/>
      <c r="AU208" s="60"/>
      <c r="AV208" s="60"/>
      <c r="AW208" s="60"/>
      <c r="AX208" s="60"/>
      <c r="AY208" s="60"/>
      <c r="AZ208" s="60"/>
      <c r="BA208" s="60"/>
      <c r="BB208" s="60"/>
      <c r="BC208" s="60"/>
      <c r="BD208" s="60"/>
      <c r="BE208" s="60"/>
      <c r="BF208" s="60"/>
      <c r="BG208" s="60"/>
      <c r="BH208" s="60"/>
      <c r="BI208" s="60"/>
      <c r="BJ208" s="60"/>
      <c r="BK208" s="60"/>
      <c r="BL208" s="60"/>
      <c r="BM208" s="60"/>
      <c r="BN208" s="60"/>
      <c r="BO208" s="60"/>
      <c r="BP208" s="60"/>
      <c r="BQ208" s="60"/>
      <c r="BR208" s="60"/>
      <c r="BS208" s="60"/>
      <c r="BT208" s="60"/>
      <c r="BU208" s="60"/>
      <c r="BV208" s="60"/>
      <c r="BW208" s="60"/>
      <c r="BX208" s="60"/>
      <c r="BY208" s="60"/>
      <c r="BZ208" s="60"/>
      <c r="CA208" s="60"/>
      <c r="CB208" s="60"/>
      <c r="CC208" s="60"/>
      <c r="CD208" s="60"/>
      <c r="CE208" s="60"/>
      <c r="CF208" s="60"/>
      <c r="CG208" s="60"/>
      <c r="CH208" s="60"/>
      <c r="CI208" s="60"/>
      <c r="CJ208" s="60"/>
      <c r="CK208" s="60"/>
      <c r="CL208" s="60"/>
      <c r="CM208" s="60"/>
      <c r="CN208" s="60"/>
      <c r="CO208" s="60"/>
      <c r="CP208" s="60"/>
      <c r="CQ208" s="60"/>
      <c r="CR208" s="60"/>
      <c r="CS208" s="60"/>
      <c r="CT208" s="60"/>
      <c r="CU208" s="60"/>
      <c r="CV208" s="60"/>
      <c r="CW208" s="60"/>
      <c r="CX208" s="60"/>
      <c r="CY208" s="60"/>
      <c r="CZ208" s="60"/>
      <c r="DA208" s="60"/>
      <c r="DB208" s="60"/>
      <c r="DC208" s="60"/>
      <c r="DD208" s="60"/>
      <c r="DE208" s="60"/>
      <c r="DF208" s="60"/>
      <c r="DG208" s="60"/>
      <c r="DH208" s="60"/>
      <c r="DI208" s="60"/>
      <c r="DJ208" s="60"/>
      <c r="DK208" s="60"/>
      <c r="DL208" s="60"/>
      <c r="DM208" s="60"/>
      <c r="DN208" s="60"/>
      <c r="DO208" s="60"/>
      <c r="DP208" s="60"/>
      <c r="DQ208" s="60"/>
      <c r="DR208" s="60"/>
      <c r="DS208" s="60"/>
      <c r="DT208" s="60"/>
      <c r="DU208" s="60"/>
      <c r="DV208" s="60"/>
      <c r="DW208" s="60"/>
      <c r="DX208" s="60"/>
      <c r="DY208" s="60"/>
      <c r="DZ208" s="60"/>
      <c r="EA208" s="60"/>
      <c r="EB208" s="60"/>
      <c r="EC208" s="60"/>
      <c r="ED208" s="60"/>
      <c r="EE208" s="60"/>
      <c r="EF208" s="60"/>
      <c r="EG208" s="60"/>
      <c r="EH208" s="60"/>
      <c r="EI208" s="60"/>
      <c r="EJ208" s="60"/>
      <c r="EK208" s="60"/>
      <c r="EL208" s="60"/>
      <c r="EM208" s="60"/>
      <c r="EN208" s="60"/>
      <c r="EO208" s="60"/>
      <c r="EP208" s="60"/>
      <c r="EQ208" s="60"/>
      <c r="ER208" s="60"/>
      <c r="ES208" s="60"/>
      <c r="ET208" s="60"/>
      <c r="EU208" s="60"/>
      <c r="EV208" s="60"/>
      <c r="EW208" s="60"/>
      <c r="EX208" s="60"/>
      <c r="EY208" s="60"/>
      <c r="EZ208" s="60"/>
      <c r="FA208" s="60"/>
      <c r="FB208" s="60"/>
      <c r="FC208" s="60"/>
      <c r="FD208" s="60"/>
      <c r="FE208" s="60"/>
      <c r="FF208" s="60"/>
      <c r="FG208" s="60"/>
      <c r="FH208" s="60"/>
      <c r="FI208" s="60"/>
      <c r="FJ208" s="60"/>
      <c r="FK208" s="60"/>
      <c r="FL208" s="60"/>
      <c r="FM208" s="60"/>
      <c r="FN208" s="60"/>
      <c r="FO208" s="60"/>
      <c r="FP208" s="60"/>
      <c r="FQ208" s="60"/>
      <c r="FR208" s="60"/>
      <c r="FS208" s="60"/>
      <c r="FT208" s="60"/>
      <c r="FU208" s="60"/>
      <c r="FV208" s="60"/>
      <c r="FW208" s="60"/>
      <c r="FX208" s="60"/>
      <c r="FY208" s="60"/>
      <c r="FZ208" s="60"/>
      <c r="GA208" s="60"/>
      <c r="GB208" s="60"/>
      <c r="GC208" s="60"/>
      <c r="GD208" s="60"/>
      <c r="GE208" s="60"/>
      <c r="GF208" s="60"/>
      <c r="GG208" s="60"/>
      <c r="GH208" s="60"/>
      <c r="GI208" s="60"/>
      <c r="GJ208" s="60"/>
      <c r="GK208" s="60"/>
      <c r="GL208" s="60"/>
      <c r="GM208" s="60"/>
      <c r="GN208" s="60"/>
      <c r="GO208" s="60"/>
      <c r="GP208" s="60"/>
      <c r="GQ208" s="60"/>
      <c r="GR208" s="60"/>
      <c r="GS208" s="60"/>
      <c r="GT208" s="60"/>
      <c r="GU208" s="60"/>
      <c r="GV208" s="60"/>
      <c r="GW208" s="60"/>
      <c r="GX208" s="60"/>
      <c r="GY208" s="60"/>
      <c r="GZ208" s="60"/>
      <c r="HA208" s="60"/>
      <c r="HB208" s="60"/>
      <c r="HC208" s="60"/>
      <c r="HD208" s="60"/>
      <c r="HE208" s="60"/>
      <c r="HF208" s="60"/>
      <c r="HG208" s="60"/>
      <c r="HH208" s="60"/>
      <c r="HI208" s="60"/>
      <c r="HJ208" s="60"/>
      <c r="HK208" s="60"/>
      <c r="HL208" s="60"/>
      <c r="HM208" s="60"/>
      <c r="HN208" s="60"/>
      <c r="HO208" s="60"/>
      <c r="HP208" s="60"/>
      <c r="HQ208" s="60"/>
      <c r="HR208" s="60"/>
      <c r="HS208" s="60"/>
      <c r="HT208" s="60"/>
      <c r="HU208" s="60"/>
      <c r="HV208" s="60"/>
      <c r="HW208" s="60"/>
      <c r="HX208" s="60"/>
      <c r="HY208" s="60"/>
      <c r="HZ208" s="60"/>
      <c r="IA208" s="60"/>
      <c r="IB208" s="60"/>
      <c r="IC208" s="60"/>
      <c r="ID208" s="60"/>
      <c r="IE208" s="60"/>
      <c r="IF208" s="60"/>
      <c r="IG208" s="60"/>
      <c r="IH208" s="60"/>
      <c r="II208" s="60"/>
      <c r="IJ208" s="60"/>
      <c r="IK208" s="60"/>
      <c r="IL208" s="60"/>
      <c r="IM208" s="60"/>
      <c r="IN208" s="60"/>
      <c r="IO208" s="60"/>
      <c r="IP208" s="60"/>
      <c r="IQ208" s="60"/>
      <c r="IR208" s="60"/>
      <c r="IS208" s="60"/>
      <c r="IT208" s="60"/>
    </row>
    <row r="209" spans="1:254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  <c r="AQ209" s="60"/>
      <c r="AR209" s="60"/>
      <c r="AS209" s="60"/>
      <c r="AT209" s="60"/>
      <c r="AU209" s="60"/>
      <c r="AV209" s="60"/>
      <c r="AW209" s="60"/>
      <c r="AX209" s="60"/>
      <c r="AY209" s="60"/>
      <c r="AZ209" s="60"/>
      <c r="BA209" s="60"/>
      <c r="BB209" s="60"/>
      <c r="BC209" s="60"/>
      <c r="BD209" s="60"/>
      <c r="BE209" s="60"/>
      <c r="BF209" s="60"/>
      <c r="BG209" s="60"/>
      <c r="BH209" s="60"/>
      <c r="BI209" s="60"/>
      <c r="BJ209" s="60"/>
      <c r="BK209" s="60"/>
      <c r="BL209" s="60"/>
      <c r="BM209" s="60"/>
      <c r="BN209" s="60"/>
      <c r="BO209" s="60"/>
      <c r="BP209" s="60"/>
      <c r="BQ209" s="60"/>
      <c r="BR209" s="60"/>
      <c r="BS209" s="60"/>
      <c r="BT209" s="60"/>
      <c r="BU209" s="60"/>
      <c r="BV209" s="60"/>
      <c r="BW209" s="60"/>
      <c r="BX209" s="60"/>
      <c r="BY209" s="60"/>
      <c r="BZ209" s="60"/>
      <c r="CA209" s="60"/>
      <c r="CB209" s="60"/>
      <c r="CC209" s="60"/>
      <c r="CD209" s="60"/>
      <c r="CE209" s="60"/>
      <c r="CF209" s="60"/>
      <c r="CG209" s="60"/>
      <c r="CH209" s="60"/>
      <c r="CI209" s="60"/>
      <c r="CJ209" s="60"/>
      <c r="CK209" s="60"/>
      <c r="CL209" s="60"/>
      <c r="CM209" s="60"/>
      <c r="CN209" s="60"/>
      <c r="CO209" s="60"/>
      <c r="CP209" s="60"/>
      <c r="CQ209" s="60"/>
      <c r="CR209" s="60"/>
      <c r="CS209" s="60"/>
      <c r="CT209" s="60"/>
      <c r="CU209" s="60"/>
      <c r="CV209" s="60"/>
      <c r="CW209" s="60"/>
      <c r="CX209" s="60"/>
      <c r="CY209" s="60"/>
      <c r="CZ209" s="60"/>
      <c r="DA209" s="60"/>
      <c r="DB209" s="60"/>
      <c r="DC209" s="60"/>
      <c r="DD209" s="60"/>
      <c r="DE209" s="60"/>
      <c r="DF209" s="60"/>
      <c r="DG209" s="60"/>
      <c r="DH209" s="60"/>
      <c r="DI209" s="60"/>
      <c r="DJ209" s="60"/>
      <c r="DK209" s="60"/>
      <c r="DL209" s="60"/>
      <c r="DM209" s="60"/>
      <c r="DN209" s="60"/>
      <c r="DO209" s="60"/>
      <c r="DP209" s="60"/>
      <c r="DQ209" s="60"/>
      <c r="DR209" s="60"/>
      <c r="DS209" s="60"/>
      <c r="DT209" s="60"/>
      <c r="DU209" s="60"/>
      <c r="DV209" s="60"/>
      <c r="DW209" s="60"/>
      <c r="DX209" s="60"/>
      <c r="DY209" s="60"/>
      <c r="DZ209" s="60"/>
      <c r="EA209" s="60"/>
      <c r="EB209" s="60"/>
      <c r="EC209" s="60"/>
      <c r="ED209" s="60"/>
      <c r="EE209" s="60"/>
      <c r="EF209" s="60"/>
      <c r="EG209" s="60"/>
      <c r="EH209" s="60"/>
      <c r="EI209" s="60"/>
      <c r="EJ209" s="60"/>
      <c r="EK209" s="60"/>
      <c r="EL209" s="60"/>
      <c r="EM209" s="60"/>
      <c r="EN209" s="60"/>
      <c r="EO209" s="60"/>
      <c r="EP209" s="60"/>
      <c r="EQ209" s="60"/>
      <c r="ER209" s="60"/>
      <c r="ES209" s="60"/>
      <c r="ET209" s="60"/>
      <c r="EU209" s="60"/>
      <c r="EV209" s="60"/>
      <c r="EW209" s="60"/>
      <c r="EX209" s="60"/>
      <c r="EY209" s="60"/>
      <c r="EZ209" s="60"/>
      <c r="FA209" s="60"/>
      <c r="FB209" s="60"/>
      <c r="FC209" s="60"/>
      <c r="FD209" s="60"/>
      <c r="FE209" s="60"/>
      <c r="FF209" s="60"/>
      <c r="FG209" s="60"/>
      <c r="FH209" s="60"/>
      <c r="FI209" s="60"/>
      <c r="FJ209" s="60"/>
      <c r="FK209" s="60"/>
      <c r="FL209" s="60"/>
      <c r="FM209" s="60"/>
      <c r="FN209" s="60"/>
      <c r="FO209" s="60"/>
      <c r="FP209" s="60"/>
      <c r="FQ209" s="60"/>
      <c r="FR209" s="60"/>
      <c r="FS209" s="60"/>
      <c r="FT209" s="60"/>
      <c r="FU209" s="60"/>
      <c r="FV209" s="60"/>
      <c r="FW209" s="60"/>
      <c r="FX209" s="60"/>
      <c r="FY209" s="60"/>
      <c r="FZ209" s="60"/>
      <c r="GA209" s="60"/>
      <c r="GB209" s="60"/>
      <c r="GC209" s="60"/>
      <c r="GD209" s="60"/>
      <c r="GE209" s="60"/>
      <c r="GF209" s="60"/>
      <c r="GG209" s="60"/>
      <c r="GH209" s="60"/>
      <c r="GI209" s="60"/>
      <c r="GJ209" s="60"/>
      <c r="GK209" s="60"/>
      <c r="GL209" s="60"/>
      <c r="GM209" s="60"/>
      <c r="GN209" s="60"/>
      <c r="GO209" s="60"/>
      <c r="GP209" s="60"/>
      <c r="GQ209" s="60"/>
      <c r="GR209" s="60"/>
      <c r="GS209" s="60"/>
      <c r="GT209" s="60"/>
      <c r="GU209" s="60"/>
      <c r="GV209" s="60"/>
      <c r="GW209" s="60"/>
      <c r="GX209" s="60"/>
      <c r="GY209" s="60"/>
      <c r="GZ209" s="60"/>
      <c r="HA209" s="60"/>
      <c r="HB209" s="60"/>
      <c r="HC209" s="60"/>
      <c r="HD209" s="60"/>
      <c r="HE209" s="60"/>
      <c r="HF209" s="60"/>
      <c r="HG209" s="60"/>
      <c r="HH209" s="60"/>
      <c r="HI209" s="60"/>
      <c r="HJ209" s="60"/>
      <c r="HK209" s="60"/>
      <c r="HL209" s="60"/>
      <c r="HM209" s="60"/>
      <c r="HN209" s="60"/>
      <c r="HO209" s="60"/>
      <c r="HP209" s="60"/>
      <c r="HQ209" s="60"/>
      <c r="HR209" s="60"/>
      <c r="HS209" s="60"/>
      <c r="HT209" s="60"/>
      <c r="HU209" s="60"/>
      <c r="HV209" s="60"/>
      <c r="HW209" s="60"/>
      <c r="HX209" s="60"/>
      <c r="HY209" s="60"/>
      <c r="HZ209" s="60"/>
      <c r="IA209" s="60"/>
      <c r="IB209" s="60"/>
      <c r="IC209" s="60"/>
      <c r="ID209" s="60"/>
      <c r="IE209" s="60"/>
      <c r="IF209" s="60"/>
      <c r="IG209" s="60"/>
      <c r="IH209" s="60"/>
      <c r="II209" s="60"/>
      <c r="IJ209" s="60"/>
      <c r="IK209" s="60"/>
      <c r="IL209" s="60"/>
      <c r="IM209" s="60"/>
      <c r="IN209" s="60"/>
      <c r="IO209" s="60"/>
      <c r="IP209" s="60"/>
      <c r="IQ209" s="60"/>
      <c r="IR209" s="60"/>
      <c r="IS209" s="60"/>
      <c r="IT209" s="60"/>
    </row>
    <row r="210" spans="1:254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  <c r="AQ210" s="60"/>
      <c r="AR210" s="60"/>
      <c r="AS210" s="60"/>
      <c r="AT210" s="60"/>
      <c r="AU210" s="60"/>
      <c r="AV210" s="60"/>
      <c r="AW210" s="60"/>
      <c r="AX210" s="60"/>
      <c r="AY210" s="60"/>
      <c r="AZ210" s="60"/>
      <c r="BA210" s="60"/>
      <c r="BB210" s="60"/>
      <c r="BC210" s="60"/>
      <c r="BD210" s="60"/>
      <c r="BE210" s="60"/>
      <c r="BF210" s="60"/>
      <c r="BG210" s="60"/>
      <c r="BH210" s="60"/>
      <c r="BI210" s="60"/>
      <c r="BJ210" s="60"/>
      <c r="BK210" s="60"/>
      <c r="BL210" s="60"/>
      <c r="BM210" s="60"/>
      <c r="BN210" s="60"/>
      <c r="BO210" s="60"/>
      <c r="BP210" s="60"/>
      <c r="BQ210" s="60"/>
      <c r="BR210" s="60"/>
      <c r="BS210" s="60"/>
      <c r="BT210" s="60"/>
      <c r="BU210" s="60"/>
      <c r="BV210" s="60"/>
      <c r="BW210" s="60"/>
      <c r="BX210" s="60"/>
      <c r="BY210" s="60"/>
      <c r="BZ210" s="60"/>
      <c r="CA210" s="60"/>
      <c r="CB210" s="60"/>
      <c r="CC210" s="60"/>
      <c r="CD210" s="60"/>
      <c r="CE210" s="60"/>
      <c r="CF210" s="60"/>
      <c r="CG210" s="60"/>
      <c r="CH210" s="60"/>
      <c r="CI210" s="60"/>
      <c r="CJ210" s="60"/>
      <c r="CK210" s="60"/>
      <c r="CL210" s="60"/>
      <c r="CM210" s="60"/>
      <c r="CN210" s="60"/>
      <c r="CO210" s="60"/>
      <c r="CP210" s="60"/>
      <c r="CQ210" s="60"/>
      <c r="CR210" s="60"/>
      <c r="CS210" s="60"/>
      <c r="CT210" s="60"/>
      <c r="CU210" s="60"/>
      <c r="CV210" s="60"/>
      <c r="CW210" s="60"/>
      <c r="CX210" s="60"/>
      <c r="CY210" s="60"/>
      <c r="CZ210" s="60"/>
      <c r="DA210" s="60"/>
      <c r="DB210" s="60"/>
      <c r="DC210" s="60"/>
      <c r="DD210" s="60"/>
      <c r="DE210" s="60"/>
      <c r="DF210" s="60"/>
      <c r="DG210" s="60"/>
      <c r="DH210" s="60"/>
      <c r="DI210" s="60"/>
      <c r="DJ210" s="60"/>
      <c r="DK210" s="60"/>
      <c r="DL210" s="60"/>
      <c r="DM210" s="60"/>
      <c r="DN210" s="60"/>
      <c r="DO210" s="60"/>
      <c r="DP210" s="60"/>
      <c r="DQ210" s="60"/>
      <c r="DR210" s="60"/>
      <c r="DS210" s="60"/>
      <c r="DT210" s="60"/>
      <c r="DU210" s="60"/>
      <c r="DV210" s="60"/>
      <c r="DW210" s="60"/>
      <c r="DX210" s="60"/>
      <c r="DY210" s="60"/>
      <c r="DZ210" s="60"/>
      <c r="EA210" s="60"/>
      <c r="EB210" s="60"/>
      <c r="EC210" s="60"/>
      <c r="ED210" s="60"/>
      <c r="EE210" s="60"/>
      <c r="EF210" s="60"/>
      <c r="EG210" s="60"/>
      <c r="EH210" s="60"/>
      <c r="EI210" s="60"/>
      <c r="EJ210" s="60"/>
      <c r="EK210" s="60"/>
      <c r="EL210" s="60"/>
      <c r="EM210" s="60"/>
      <c r="EN210" s="60"/>
      <c r="EO210" s="60"/>
      <c r="EP210" s="60"/>
      <c r="EQ210" s="60"/>
      <c r="ER210" s="60"/>
      <c r="ES210" s="60"/>
      <c r="ET210" s="60"/>
      <c r="EU210" s="60"/>
      <c r="EV210" s="60"/>
      <c r="EW210" s="60"/>
      <c r="EX210" s="60"/>
      <c r="EY210" s="60"/>
      <c r="EZ210" s="60"/>
      <c r="FA210" s="60"/>
      <c r="FB210" s="60"/>
      <c r="FC210" s="60"/>
      <c r="FD210" s="60"/>
      <c r="FE210" s="60"/>
      <c r="FF210" s="60"/>
      <c r="FG210" s="60"/>
      <c r="FH210" s="60"/>
      <c r="FI210" s="60"/>
      <c r="FJ210" s="60"/>
      <c r="FK210" s="60"/>
      <c r="FL210" s="60"/>
      <c r="FM210" s="60"/>
      <c r="FN210" s="60"/>
      <c r="FO210" s="60"/>
      <c r="FP210" s="60"/>
      <c r="FQ210" s="60"/>
      <c r="FR210" s="60"/>
      <c r="FS210" s="60"/>
      <c r="FT210" s="60"/>
      <c r="FU210" s="60"/>
      <c r="FV210" s="60"/>
      <c r="FW210" s="60"/>
      <c r="FX210" s="60"/>
      <c r="FY210" s="60"/>
      <c r="FZ210" s="60"/>
      <c r="GA210" s="60"/>
      <c r="GB210" s="60"/>
      <c r="GC210" s="60"/>
      <c r="GD210" s="60"/>
      <c r="GE210" s="60"/>
      <c r="GF210" s="60"/>
      <c r="GG210" s="60"/>
      <c r="GH210" s="60"/>
      <c r="GI210" s="60"/>
      <c r="GJ210" s="60"/>
      <c r="GK210" s="60"/>
      <c r="GL210" s="60"/>
      <c r="GM210" s="60"/>
      <c r="GN210" s="60"/>
      <c r="GO210" s="60"/>
      <c r="GP210" s="60"/>
      <c r="GQ210" s="60"/>
      <c r="GR210" s="60"/>
      <c r="GS210" s="60"/>
      <c r="GT210" s="60"/>
      <c r="GU210" s="60"/>
      <c r="GV210" s="60"/>
      <c r="GW210" s="60"/>
      <c r="GX210" s="60"/>
      <c r="GY210" s="60"/>
      <c r="GZ210" s="60"/>
      <c r="HA210" s="60"/>
      <c r="HB210" s="60"/>
      <c r="HC210" s="60"/>
      <c r="HD210" s="60"/>
      <c r="HE210" s="60"/>
      <c r="HF210" s="60"/>
      <c r="HG210" s="60"/>
      <c r="HH210" s="60"/>
      <c r="HI210" s="60"/>
      <c r="HJ210" s="60"/>
      <c r="HK210" s="60"/>
      <c r="HL210" s="60"/>
      <c r="HM210" s="60"/>
      <c r="HN210" s="60"/>
      <c r="HO210" s="60"/>
      <c r="HP210" s="60"/>
      <c r="HQ210" s="60"/>
      <c r="HR210" s="60"/>
      <c r="HS210" s="60"/>
      <c r="HT210" s="60"/>
      <c r="HU210" s="60"/>
      <c r="HV210" s="60"/>
      <c r="HW210" s="60"/>
      <c r="HX210" s="60"/>
      <c r="HY210" s="60"/>
      <c r="HZ210" s="60"/>
      <c r="IA210" s="60"/>
      <c r="IB210" s="60"/>
      <c r="IC210" s="60"/>
      <c r="ID210" s="60"/>
      <c r="IE210" s="60"/>
      <c r="IF210" s="60"/>
      <c r="IG210" s="60"/>
      <c r="IH210" s="60"/>
      <c r="II210" s="60"/>
      <c r="IJ210" s="60"/>
      <c r="IK210" s="60"/>
      <c r="IL210" s="60"/>
      <c r="IM210" s="60"/>
      <c r="IN210" s="60"/>
      <c r="IO210" s="60"/>
      <c r="IP210" s="60"/>
      <c r="IQ210" s="60"/>
      <c r="IR210" s="60"/>
      <c r="IS210" s="60"/>
      <c r="IT210" s="60"/>
    </row>
    <row r="211" spans="1:254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  <c r="AQ211" s="60"/>
      <c r="AR211" s="60"/>
      <c r="AS211" s="60"/>
      <c r="AT211" s="60"/>
      <c r="AU211" s="60"/>
      <c r="AV211" s="60"/>
      <c r="AW211" s="60"/>
      <c r="AX211" s="60"/>
      <c r="AY211" s="60"/>
      <c r="AZ211" s="60"/>
      <c r="BA211" s="60"/>
      <c r="BB211" s="60"/>
      <c r="BC211" s="60"/>
      <c r="BD211" s="60"/>
      <c r="BE211" s="60"/>
      <c r="BF211" s="60"/>
      <c r="BG211" s="60"/>
      <c r="BH211" s="60"/>
      <c r="BI211" s="60"/>
      <c r="BJ211" s="60"/>
      <c r="BK211" s="60"/>
      <c r="BL211" s="60"/>
      <c r="BM211" s="60"/>
      <c r="BN211" s="60"/>
      <c r="BO211" s="60"/>
      <c r="BP211" s="60"/>
      <c r="BQ211" s="60"/>
      <c r="BR211" s="60"/>
      <c r="BS211" s="60"/>
      <c r="BT211" s="60"/>
      <c r="BU211" s="60"/>
      <c r="BV211" s="60"/>
      <c r="BW211" s="60"/>
      <c r="BX211" s="60"/>
      <c r="BY211" s="60"/>
      <c r="BZ211" s="60"/>
      <c r="CA211" s="60"/>
      <c r="CB211" s="60"/>
      <c r="CC211" s="60"/>
      <c r="CD211" s="60"/>
      <c r="CE211" s="60"/>
      <c r="CF211" s="60"/>
      <c r="CG211" s="60"/>
      <c r="CH211" s="60"/>
      <c r="CI211" s="60"/>
      <c r="CJ211" s="60"/>
      <c r="CK211" s="60"/>
      <c r="CL211" s="60"/>
      <c r="CM211" s="60"/>
      <c r="CN211" s="60"/>
      <c r="CO211" s="60"/>
      <c r="CP211" s="60"/>
      <c r="CQ211" s="60"/>
      <c r="CR211" s="60"/>
      <c r="CS211" s="60"/>
      <c r="CT211" s="60"/>
      <c r="CU211" s="60"/>
      <c r="CV211" s="60"/>
      <c r="CW211" s="60"/>
      <c r="CX211" s="60"/>
      <c r="CY211" s="60"/>
      <c r="CZ211" s="60"/>
      <c r="DA211" s="60"/>
      <c r="DB211" s="60"/>
      <c r="DC211" s="60"/>
      <c r="DD211" s="60"/>
      <c r="DE211" s="60"/>
      <c r="DF211" s="60"/>
      <c r="DG211" s="60"/>
      <c r="DH211" s="60"/>
      <c r="DI211" s="60"/>
      <c r="DJ211" s="60"/>
      <c r="DK211" s="60"/>
      <c r="DL211" s="60"/>
      <c r="DM211" s="60"/>
      <c r="DN211" s="60"/>
      <c r="DO211" s="60"/>
      <c r="DP211" s="60"/>
      <c r="DQ211" s="60"/>
      <c r="DR211" s="60"/>
      <c r="DS211" s="60"/>
      <c r="DT211" s="60"/>
      <c r="DU211" s="60"/>
      <c r="DV211" s="60"/>
      <c r="DW211" s="60"/>
      <c r="DX211" s="60"/>
      <c r="DY211" s="60"/>
      <c r="DZ211" s="60"/>
      <c r="EA211" s="60"/>
      <c r="EB211" s="60"/>
      <c r="EC211" s="60"/>
      <c r="ED211" s="60"/>
      <c r="EE211" s="60"/>
      <c r="EF211" s="60"/>
      <c r="EG211" s="60"/>
      <c r="EH211" s="60"/>
      <c r="EI211" s="60"/>
      <c r="EJ211" s="60"/>
      <c r="EK211" s="60"/>
      <c r="EL211" s="60"/>
      <c r="EM211" s="60"/>
      <c r="EN211" s="60"/>
      <c r="EO211" s="60"/>
      <c r="EP211" s="60"/>
      <c r="EQ211" s="60"/>
      <c r="ER211" s="60"/>
      <c r="ES211" s="60"/>
      <c r="ET211" s="60"/>
      <c r="EU211" s="60"/>
      <c r="EV211" s="60"/>
      <c r="EW211" s="60"/>
      <c r="EX211" s="60"/>
      <c r="EY211" s="60"/>
      <c r="EZ211" s="60"/>
      <c r="FA211" s="60"/>
      <c r="FB211" s="60"/>
      <c r="FC211" s="60"/>
      <c r="FD211" s="60"/>
      <c r="FE211" s="60"/>
      <c r="FF211" s="60"/>
      <c r="FG211" s="60"/>
      <c r="FH211" s="60"/>
      <c r="FI211" s="60"/>
      <c r="FJ211" s="60"/>
      <c r="FK211" s="60"/>
      <c r="FL211" s="60"/>
      <c r="FM211" s="60"/>
      <c r="FN211" s="60"/>
      <c r="FO211" s="60"/>
      <c r="FP211" s="60"/>
      <c r="FQ211" s="60"/>
      <c r="FR211" s="60"/>
      <c r="FS211" s="60"/>
      <c r="FT211" s="60"/>
      <c r="FU211" s="60"/>
      <c r="FV211" s="60"/>
      <c r="FW211" s="60"/>
      <c r="FX211" s="60"/>
      <c r="FY211" s="60"/>
      <c r="FZ211" s="60"/>
      <c r="GA211" s="60"/>
      <c r="GB211" s="60"/>
      <c r="GC211" s="60"/>
      <c r="GD211" s="60"/>
      <c r="GE211" s="60"/>
      <c r="GF211" s="60"/>
      <c r="GG211" s="60"/>
      <c r="GH211" s="60"/>
      <c r="GI211" s="60"/>
      <c r="GJ211" s="60"/>
      <c r="GK211" s="60"/>
      <c r="GL211" s="60"/>
      <c r="GM211" s="60"/>
      <c r="GN211" s="60"/>
      <c r="GO211" s="60"/>
      <c r="GP211" s="60"/>
      <c r="GQ211" s="60"/>
      <c r="GR211" s="60"/>
      <c r="GS211" s="60"/>
      <c r="GT211" s="60"/>
      <c r="GU211" s="60"/>
      <c r="GV211" s="60"/>
      <c r="GW211" s="60"/>
      <c r="GX211" s="60"/>
      <c r="GY211" s="60"/>
      <c r="GZ211" s="60"/>
      <c r="HA211" s="60"/>
      <c r="HB211" s="60"/>
      <c r="HC211" s="60"/>
      <c r="HD211" s="60"/>
      <c r="HE211" s="60"/>
      <c r="HF211" s="60"/>
      <c r="HG211" s="60"/>
      <c r="HH211" s="60"/>
      <c r="HI211" s="60"/>
      <c r="HJ211" s="60"/>
      <c r="HK211" s="60"/>
      <c r="HL211" s="60"/>
      <c r="HM211" s="60"/>
      <c r="HN211" s="60"/>
      <c r="HO211" s="60"/>
      <c r="HP211" s="60"/>
      <c r="HQ211" s="60"/>
      <c r="HR211" s="60"/>
      <c r="HS211" s="60"/>
      <c r="HT211" s="60"/>
      <c r="HU211" s="60"/>
      <c r="HV211" s="60"/>
      <c r="HW211" s="60"/>
      <c r="HX211" s="60"/>
      <c r="HY211" s="60"/>
      <c r="HZ211" s="60"/>
      <c r="IA211" s="60"/>
      <c r="IB211" s="60"/>
      <c r="IC211" s="60"/>
      <c r="ID211" s="60"/>
      <c r="IE211" s="60"/>
      <c r="IF211" s="60"/>
      <c r="IG211" s="60"/>
      <c r="IH211" s="60"/>
      <c r="II211" s="60"/>
      <c r="IJ211" s="60"/>
      <c r="IK211" s="60"/>
      <c r="IL211" s="60"/>
      <c r="IM211" s="60"/>
      <c r="IN211" s="60"/>
      <c r="IO211" s="60"/>
      <c r="IP211" s="60"/>
      <c r="IQ211" s="60"/>
      <c r="IR211" s="60"/>
      <c r="IS211" s="60"/>
      <c r="IT211" s="60"/>
    </row>
    <row r="212" spans="1:254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  <c r="AQ212" s="60"/>
      <c r="AR212" s="60"/>
      <c r="AS212" s="60"/>
      <c r="AT212" s="60"/>
      <c r="AU212" s="60"/>
      <c r="AV212" s="60"/>
      <c r="AW212" s="60"/>
      <c r="AX212" s="60"/>
      <c r="AY212" s="60"/>
      <c r="AZ212" s="60"/>
      <c r="BA212" s="60"/>
      <c r="BB212" s="60"/>
      <c r="BC212" s="60"/>
      <c r="BD212" s="60"/>
      <c r="BE212" s="60"/>
      <c r="BF212" s="60"/>
      <c r="BG212" s="60"/>
      <c r="BH212" s="60"/>
      <c r="BI212" s="60"/>
      <c r="BJ212" s="60"/>
      <c r="BK212" s="60"/>
      <c r="BL212" s="60"/>
      <c r="BM212" s="60"/>
      <c r="BN212" s="60"/>
      <c r="BO212" s="60"/>
      <c r="BP212" s="60"/>
      <c r="BQ212" s="60"/>
      <c r="BR212" s="60"/>
      <c r="BS212" s="60"/>
      <c r="BT212" s="60"/>
      <c r="BU212" s="60"/>
      <c r="BV212" s="60"/>
      <c r="BW212" s="60"/>
      <c r="BX212" s="60"/>
      <c r="BY212" s="60"/>
      <c r="BZ212" s="60"/>
      <c r="CA212" s="60"/>
      <c r="CB212" s="60"/>
      <c r="CC212" s="60"/>
      <c r="CD212" s="60"/>
      <c r="CE212" s="60"/>
      <c r="CF212" s="60"/>
      <c r="CG212" s="60"/>
      <c r="CH212" s="60"/>
      <c r="CI212" s="60"/>
      <c r="CJ212" s="60"/>
      <c r="CK212" s="60"/>
      <c r="CL212" s="60"/>
      <c r="CM212" s="60"/>
      <c r="CN212" s="60"/>
      <c r="CO212" s="60"/>
      <c r="CP212" s="60"/>
      <c r="CQ212" s="60"/>
      <c r="CR212" s="60"/>
      <c r="CS212" s="60"/>
      <c r="CT212" s="60"/>
      <c r="CU212" s="60"/>
      <c r="CV212" s="60"/>
      <c r="CW212" s="60"/>
      <c r="CX212" s="60"/>
      <c r="CY212" s="60"/>
      <c r="CZ212" s="60"/>
      <c r="DA212" s="60"/>
      <c r="DB212" s="60"/>
      <c r="DC212" s="60"/>
      <c r="DD212" s="60"/>
      <c r="DE212" s="60"/>
      <c r="DF212" s="60"/>
      <c r="DG212" s="60"/>
      <c r="DH212" s="60"/>
      <c r="DI212" s="60"/>
      <c r="DJ212" s="60"/>
      <c r="DK212" s="60"/>
      <c r="DL212" s="60"/>
      <c r="DM212" s="60"/>
      <c r="DN212" s="60"/>
      <c r="DO212" s="60"/>
      <c r="DP212" s="60"/>
      <c r="DQ212" s="60"/>
      <c r="DR212" s="60"/>
      <c r="DS212" s="60"/>
      <c r="DT212" s="60"/>
      <c r="DU212" s="60"/>
      <c r="DV212" s="60"/>
      <c r="DW212" s="60"/>
      <c r="DX212" s="60"/>
      <c r="DY212" s="60"/>
      <c r="DZ212" s="60"/>
      <c r="EA212" s="60"/>
      <c r="EB212" s="60"/>
      <c r="EC212" s="60"/>
      <c r="ED212" s="60"/>
      <c r="EE212" s="60"/>
      <c r="EF212" s="60"/>
      <c r="EG212" s="60"/>
      <c r="EH212" s="60"/>
      <c r="EI212" s="60"/>
      <c r="EJ212" s="60"/>
      <c r="EK212" s="60"/>
      <c r="EL212" s="60"/>
      <c r="EM212" s="60"/>
      <c r="EN212" s="60"/>
      <c r="EO212" s="60"/>
      <c r="EP212" s="60"/>
      <c r="EQ212" s="60"/>
      <c r="ER212" s="60"/>
      <c r="ES212" s="60"/>
      <c r="ET212" s="60"/>
      <c r="EU212" s="60"/>
      <c r="EV212" s="60"/>
      <c r="EW212" s="60"/>
      <c r="EX212" s="60"/>
      <c r="EY212" s="60"/>
      <c r="EZ212" s="60"/>
      <c r="FA212" s="60"/>
      <c r="FB212" s="60"/>
      <c r="FC212" s="60"/>
      <c r="FD212" s="60"/>
      <c r="FE212" s="60"/>
      <c r="FF212" s="60"/>
      <c r="FG212" s="60"/>
      <c r="FH212" s="60"/>
      <c r="FI212" s="60"/>
      <c r="FJ212" s="60"/>
      <c r="FK212" s="60"/>
      <c r="FL212" s="60"/>
      <c r="FM212" s="60"/>
      <c r="FN212" s="60"/>
      <c r="FO212" s="60"/>
      <c r="FP212" s="60"/>
      <c r="FQ212" s="60"/>
      <c r="FR212" s="60"/>
      <c r="FS212" s="60"/>
      <c r="FT212" s="60"/>
      <c r="FU212" s="60"/>
      <c r="FV212" s="60"/>
      <c r="FW212" s="60"/>
      <c r="FX212" s="60"/>
      <c r="FY212" s="60"/>
      <c r="FZ212" s="60"/>
      <c r="GA212" s="60"/>
      <c r="GB212" s="60"/>
      <c r="GC212" s="60"/>
      <c r="GD212" s="60"/>
      <c r="GE212" s="60"/>
      <c r="GF212" s="60"/>
      <c r="GG212" s="60"/>
      <c r="GH212" s="60"/>
      <c r="GI212" s="60"/>
      <c r="GJ212" s="60"/>
      <c r="GK212" s="60"/>
      <c r="GL212" s="60"/>
      <c r="GM212" s="60"/>
      <c r="GN212" s="60"/>
      <c r="GO212" s="60"/>
      <c r="GP212" s="60"/>
      <c r="GQ212" s="60"/>
      <c r="GR212" s="60"/>
      <c r="GS212" s="60"/>
      <c r="GT212" s="60"/>
      <c r="GU212" s="60"/>
      <c r="GV212" s="60"/>
      <c r="GW212" s="60"/>
      <c r="GX212" s="60"/>
      <c r="GY212" s="60"/>
      <c r="GZ212" s="60"/>
      <c r="HA212" s="60"/>
      <c r="HB212" s="60"/>
      <c r="HC212" s="60"/>
      <c r="HD212" s="60"/>
      <c r="HE212" s="60"/>
      <c r="HF212" s="60"/>
      <c r="HG212" s="60"/>
      <c r="HH212" s="60"/>
      <c r="HI212" s="60"/>
      <c r="HJ212" s="60"/>
      <c r="HK212" s="60"/>
      <c r="HL212" s="60"/>
      <c r="HM212" s="60"/>
      <c r="HN212" s="60"/>
      <c r="HO212" s="60"/>
      <c r="HP212" s="60"/>
      <c r="HQ212" s="60"/>
      <c r="HR212" s="60"/>
      <c r="HS212" s="60"/>
      <c r="HT212" s="60"/>
      <c r="HU212" s="60"/>
      <c r="HV212" s="60"/>
      <c r="HW212" s="60"/>
      <c r="HX212" s="60"/>
      <c r="HY212" s="60"/>
      <c r="HZ212" s="60"/>
      <c r="IA212" s="60"/>
      <c r="IB212" s="60"/>
      <c r="IC212" s="60"/>
      <c r="ID212" s="60"/>
      <c r="IE212" s="60"/>
      <c r="IF212" s="60"/>
      <c r="IG212" s="60"/>
      <c r="IH212" s="60"/>
      <c r="II212" s="60"/>
      <c r="IJ212" s="60"/>
      <c r="IK212" s="60"/>
      <c r="IL212" s="60"/>
      <c r="IM212" s="60"/>
      <c r="IN212" s="60"/>
      <c r="IO212" s="60"/>
      <c r="IP212" s="60"/>
      <c r="IQ212" s="60"/>
      <c r="IR212" s="60"/>
      <c r="IS212" s="60"/>
      <c r="IT212" s="60"/>
    </row>
    <row r="213" spans="1:254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  <c r="AQ213" s="60"/>
      <c r="AR213" s="60"/>
      <c r="AS213" s="60"/>
      <c r="AT213" s="60"/>
      <c r="AU213" s="60"/>
      <c r="AV213" s="60"/>
      <c r="AW213" s="60"/>
      <c r="AX213" s="60"/>
      <c r="AY213" s="60"/>
      <c r="AZ213" s="60"/>
      <c r="BA213" s="60"/>
      <c r="BB213" s="60"/>
      <c r="BC213" s="60"/>
      <c r="BD213" s="60"/>
      <c r="BE213" s="60"/>
      <c r="BF213" s="60"/>
      <c r="BG213" s="60"/>
      <c r="BH213" s="60"/>
      <c r="BI213" s="60"/>
      <c r="BJ213" s="60"/>
      <c r="BK213" s="60"/>
      <c r="BL213" s="60"/>
      <c r="BM213" s="60"/>
      <c r="BN213" s="60"/>
      <c r="BO213" s="60"/>
      <c r="BP213" s="60"/>
      <c r="BQ213" s="60"/>
      <c r="BR213" s="60"/>
      <c r="BS213" s="60"/>
      <c r="BT213" s="60"/>
      <c r="BU213" s="60"/>
      <c r="BV213" s="60"/>
      <c r="BW213" s="60"/>
      <c r="BX213" s="60"/>
      <c r="BY213" s="60"/>
      <c r="BZ213" s="60"/>
      <c r="CA213" s="60"/>
      <c r="CB213" s="60"/>
      <c r="CC213" s="60"/>
      <c r="CD213" s="60"/>
      <c r="CE213" s="60"/>
      <c r="CF213" s="60"/>
      <c r="CG213" s="60"/>
      <c r="CH213" s="60"/>
      <c r="CI213" s="60"/>
      <c r="CJ213" s="60"/>
      <c r="CK213" s="60"/>
      <c r="CL213" s="60"/>
      <c r="CM213" s="60"/>
      <c r="CN213" s="60"/>
      <c r="CO213" s="60"/>
      <c r="CP213" s="60"/>
      <c r="CQ213" s="60"/>
      <c r="CR213" s="60"/>
      <c r="CS213" s="60"/>
      <c r="CT213" s="60"/>
      <c r="CU213" s="60"/>
      <c r="CV213" s="60"/>
      <c r="CW213" s="60"/>
      <c r="CX213" s="60"/>
      <c r="CY213" s="60"/>
      <c r="CZ213" s="60"/>
      <c r="DA213" s="60"/>
      <c r="DB213" s="60"/>
      <c r="DC213" s="60"/>
      <c r="DD213" s="60"/>
      <c r="DE213" s="60"/>
      <c r="DF213" s="60"/>
      <c r="DG213" s="60"/>
      <c r="DH213" s="60"/>
      <c r="DI213" s="60"/>
      <c r="DJ213" s="60"/>
      <c r="DK213" s="60"/>
      <c r="DL213" s="60"/>
      <c r="DM213" s="60"/>
      <c r="DN213" s="60"/>
      <c r="DO213" s="60"/>
      <c r="DP213" s="60"/>
      <c r="DQ213" s="60"/>
      <c r="DR213" s="60"/>
      <c r="DS213" s="60"/>
      <c r="DT213" s="60"/>
      <c r="DU213" s="60"/>
      <c r="DV213" s="60"/>
      <c r="DW213" s="60"/>
      <c r="DX213" s="60"/>
      <c r="DY213" s="60"/>
      <c r="DZ213" s="60"/>
      <c r="EA213" s="60"/>
      <c r="EB213" s="60"/>
      <c r="EC213" s="60"/>
      <c r="ED213" s="60"/>
      <c r="EE213" s="60"/>
      <c r="EF213" s="60"/>
      <c r="EG213" s="60"/>
      <c r="EH213" s="60"/>
      <c r="EI213" s="60"/>
      <c r="EJ213" s="60"/>
      <c r="EK213" s="60"/>
      <c r="EL213" s="60"/>
      <c r="EM213" s="60"/>
      <c r="EN213" s="60"/>
      <c r="EO213" s="60"/>
      <c r="EP213" s="60"/>
      <c r="EQ213" s="60"/>
      <c r="ER213" s="60"/>
      <c r="ES213" s="60"/>
      <c r="ET213" s="60"/>
      <c r="EU213" s="60"/>
      <c r="EV213" s="60"/>
      <c r="EW213" s="60"/>
      <c r="EX213" s="60"/>
      <c r="EY213" s="60"/>
      <c r="EZ213" s="60"/>
      <c r="FA213" s="60"/>
      <c r="FB213" s="60"/>
      <c r="FC213" s="60"/>
      <c r="FD213" s="60"/>
      <c r="FE213" s="60"/>
      <c r="FF213" s="60"/>
      <c r="FG213" s="60"/>
      <c r="FH213" s="60"/>
      <c r="FI213" s="60"/>
      <c r="FJ213" s="60"/>
      <c r="FK213" s="60"/>
      <c r="FL213" s="60"/>
      <c r="FM213" s="60"/>
      <c r="FN213" s="60"/>
      <c r="FO213" s="60"/>
      <c r="FP213" s="60"/>
      <c r="FQ213" s="60"/>
      <c r="FR213" s="60"/>
      <c r="FS213" s="60"/>
      <c r="FT213" s="60"/>
      <c r="FU213" s="60"/>
      <c r="FV213" s="60"/>
      <c r="FW213" s="60"/>
      <c r="FX213" s="60"/>
      <c r="FY213" s="60"/>
      <c r="FZ213" s="60"/>
      <c r="GA213" s="60"/>
      <c r="GB213" s="60"/>
      <c r="GC213" s="60"/>
      <c r="GD213" s="60"/>
      <c r="GE213" s="60"/>
      <c r="GF213" s="60"/>
      <c r="GG213" s="60"/>
      <c r="GH213" s="60"/>
      <c r="GI213" s="60"/>
      <c r="GJ213" s="60"/>
      <c r="GK213" s="60"/>
      <c r="GL213" s="60"/>
      <c r="GM213" s="60"/>
      <c r="GN213" s="60"/>
      <c r="GO213" s="60"/>
      <c r="GP213" s="60"/>
      <c r="GQ213" s="60"/>
      <c r="GR213" s="60"/>
      <c r="GS213" s="60"/>
      <c r="GT213" s="60"/>
      <c r="GU213" s="60"/>
      <c r="GV213" s="60"/>
      <c r="GW213" s="60"/>
      <c r="GX213" s="60"/>
      <c r="GY213" s="60"/>
      <c r="GZ213" s="60"/>
      <c r="HA213" s="60"/>
      <c r="HB213" s="60"/>
      <c r="HC213" s="60"/>
      <c r="HD213" s="60"/>
      <c r="HE213" s="60"/>
      <c r="HF213" s="60"/>
      <c r="HG213" s="60"/>
      <c r="HH213" s="60"/>
      <c r="HI213" s="60"/>
      <c r="HJ213" s="60"/>
      <c r="HK213" s="60"/>
      <c r="HL213" s="60"/>
      <c r="HM213" s="60"/>
      <c r="HN213" s="60"/>
      <c r="HO213" s="60"/>
      <c r="HP213" s="60"/>
      <c r="HQ213" s="60"/>
      <c r="HR213" s="60"/>
      <c r="HS213" s="60"/>
      <c r="HT213" s="60"/>
      <c r="HU213" s="60"/>
      <c r="HV213" s="60"/>
      <c r="HW213" s="60"/>
      <c r="HX213" s="60"/>
      <c r="HY213" s="60"/>
      <c r="HZ213" s="60"/>
      <c r="IA213" s="60"/>
      <c r="IB213" s="60"/>
      <c r="IC213" s="60"/>
      <c r="ID213" s="60"/>
      <c r="IE213" s="60"/>
      <c r="IF213" s="60"/>
      <c r="IG213" s="60"/>
      <c r="IH213" s="60"/>
      <c r="II213" s="60"/>
      <c r="IJ213" s="60"/>
      <c r="IK213" s="60"/>
      <c r="IL213" s="60"/>
      <c r="IM213" s="60"/>
      <c r="IN213" s="60"/>
      <c r="IO213" s="60"/>
      <c r="IP213" s="60"/>
      <c r="IQ213" s="60"/>
      <c r="IR213" s="60"/>
      <c r="IS213" s="60"/>
      <c r="IT213" s="60"/>
    </row>
    <row r="214" spans="1:254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  <c r="AQ214" s="60"/>
      <c r="AR214" s="60"/>
      <c r="AS214" s="60"/>
      <c r="AT214" s="60"/>
      <c r="AU214" s="60"/>
      <c r="AV214" s="60"/>
      <c r="AW214" s="60"/>
      <c r="AX214" s="60"/>
      <c r="AY214" s="60"/>
      <c r="AZ214" s="60"/>
      <c r="BA214" s="60"/>
      <c r="BB214" s="60"/>
      <c r="BC214" s="60"/>
      <c r="BD214" s="60"/>
      <c r="BE214" s="60"/>
      <c r="BF214" s="60"/>
      <c r="BG214" s="60"/>
      <c r="BH214" s="60"/>
      <c r="BI214" s="60"/>
      <c r="BJ214" s="60"/>
      <c r="BK214" s="60"/>
      <c r="BL214" s="60"/>
      <c r="BM214" s="60"/>
      <c r="BN214" s="60"/>
      <c r="BO214" s="60"/>
      <c r="BP214" s="60"/>
      <c r="BQ214" s="60"/>
      <c r="BR214" s="60"/>
      <c r="BS214" s="60"/>
      <c r="BT214" s="60"/>
      <c r="BU214" s="60"/>
      <c r="BV214" s="60"/>
      <c r="BW214" s="60"/>
      <c r="BX214" s="60"/>
      <c r="BY214" s="60"/>
      <c r="BZ214" s="60"/>
      <c r="CA214" s="60"/>
      <c r="CB214" s="60"/>
      <c r="CC214" s="60"/>
      <c r="CD214" s="60"/>
      <c r="CE214" s="60"/>
      <c r="CF214" s="60"/>
      <c r="CG214" s="60"/>
      <c r="CH214" s="60"/>
      <c r="CI214" s="60"/>
      <c r="CJ214" s="60"/>
      <c r="CK214" s="60"/>
      <c r="CL214" s="60"/>
      <c r="CM214" s="60"/>
      <c r="CN214" s="60"/>
      <c r="CO214" s="60"/>
      <c r="CP214" s="60"/>
      <c r="CQ214" s="60"/>
      <c r="CR214" s="60"/>
      <c r="CS214" s="60"/>
      <c r="CT214" s="60"/>
      <c r="CU214" s="60"/>
      <c r="CV214" s="60"/>
      <c r="CW214" s="60"/>
      <c r="CX214" s="60"/>
      <c r="CY214" s="60"/>
      <c r="CZ214" s="60"/>
      <c r="DA214" s="60"/>
      <c r="DB214" s="60"/>
      <c r="DC214" s="60"/>
      <c r="DD214" s="60"/>
      <c r="DE214" s="60"/>
      <c r="DF214" s="60"/>
      <c r="DG214" s="60"/>
      <c r="DH214" s="60"/>
      <c r="DI214" s="60"/>
      <c r="DJ214" s="60"/>
      <c r="DK214" s="60"/>
      <c r="DL214" s="60"/>
      <c r="DM214" s="60"/>
      <c r="DN214" s="60"/>
      <c r="DO214" s="60"/>
      <c r="DP214" s="60"/>
      <c r="DQ214" s="60"/>
      <c r="DR214" s="60"/>
      <c r="DS214" s="60"/>
      <c r="DT214" s="60"/>
      <c r="DU214" s="60"/>
      <c r="DV214" s="60"/>
      <c r="DW214" s="60"/>
      <c r="DX214" s="60"/>
      <c r="DY214" s="60"/>
      <c r="DZ214" s="60"/>
      <c r="EA214" s="60"/>
      <c r="EB214" s="60"/>
      <c r="EC214" s="60"/>
      <c r="ED214" s="60"/>
      <c r="EE214" s="60"/>
      <c r="EF214" s="60"/>
      <c r="EG214" s="60"/>
      <c r="EH214" s="60"/>
      <c r="EI214" s="60"/>
      <c r="EJ214" s="60"/>
      <c r="EK214" s="60"/>
      <c r="EL214" s="60"/>
      <c r="EM214" s="60"/>
      <c r="EN214" s="60"/>
      <c r="EO214" s="60"/>
      <c r="EP214" s="60"/>
      <c r="EQ214" s="60"/>
      <c r="ER214" s="60"/>
      <c r="ES214" s="60"/>
      <c r="ET214" s="60"/>
      <c r="EU214" s="60"/>
      <c r="EV214" s="60"/>
      <c r="EW214" s="60"/>
      <c r="EX214" s="60"/>
      <c r="EY214" s="60"/>
      <c r="EZ214" s="60"/>
      <c r="FA214" s="60"/>
      <c r="FB214" s="60"/>
      <c r="FC214" s="60"/>
      <c r="FD214" s="60"/>
      <c r="FE214" s="60"/>
      <c r="FF214" s="60"/>
      <c r="FG214" s="60"/>
      <c r="FH214" s="60"/>
      <c r="FI214" s="60"/>
      <c r="FJ214" s="60"/>
      <c r="FK214" s="60"/>
      <c r="FL214" s="60"/>
      <c r="FM214" s="60"/>
      <c r="FN214" s="60"/>
      <c r="FO214" s="60"/>
      <c r="FP214" s="60"/>
      <c r="FQ214" s="60"/>
      <c r="FR214" s="60"/>
      <c r="FS214" s="60"/>
      <c r="FT214" s="60"/>
      <c r="FU214" s="60"/>
      <c r="FV214" s="60"/>
      <c r="FW214" s="60"/>
      <c r="FX214" s="60"/>
      <c r="FY214" s="60"/>
      <c r="FZ214" s="60"/>
      <c r="GA214" s="60"/>
      <c r="GB214" s="60"/>
      <c r="GC214" s="60"/>
      <c r="GD214" s="60"/>
      <c r="GE214" s="60"/>
      <c r="GF214" s="60"/>
      <c r="GG214" s="60"/>
      <c r="GH214" s="60"/>
      <c r="GI214" s="60"/>
      <c r="GJ214" s="60"/>
      <c r="GK214" s="60"/>
      <c r="GL214" s="60"/>
      <c r="GM214" s="60"/>
      <c r="GN214" s="60"/>
      <c r="GO214" s="60"/>
      <c r="GP214" s="60"/>
      <c r="GQ214" s="60"/>
      <c r="GR214" s="60"/>
      <c r="GS214" s="60"/>
      <c r="GT214" s="60"/>
      <c r="GU214" s="60"/>
      <c r="GV214" s="60"/>
      <c r="GW214" s="60"/>
      <c r="GX214" s="60"/>
      <c r="GY214" s="60"/>
      <c r="GZ214" s="60"/>
      <c r="HA214" s="60"/>
      <c r="HB214" s="60"/>
      <c r="HC214" s="60"/>
      <c r="HD214" s="60"/>
      <c r="HE214" s="60"/>
      <c r="HF214" s="60"/>
      <c r="HG214" s="60"/>
      <c r="HH214" s="60"/>
      <c r="HI214" s="60"/>
      <c r="HJ214" s="60"/>
      <c r="HK214" s="60"/>
      <c r="HL214" s="60"/>
      <c r="HM214" s="60"/>
      <c r="HN214" s="60"/>
      <c r="HO214" s="60"/>
      <c r="HP214" s="60"/>
      <c r="HQ214" s="60"/>
      <c r="HR214" s="60"/>
      <c r="HS214" s="60"/>
      <c r="HT214" s="60"/>
      <c r="HU214" s="60"/>
      <c r="HV214" s="60"/>
      <c r="HW214" s="60"/>
      <c r="HX214" s="60"/>
      <c r="HY214" s="60"/>
      <c r="HZ214" s="60"/>
      <c r="IA214" s="60"/>
      <c r="IB214" s="60"/>
      <c r="IC214" s="60"/>
      <c r="ID214" s="60"/>
      <c r="IE214" s="60"/>
      <c r="IF214" s="60"/>
      <c r="IG214" s="60"/>
      <c r="IH214" s="60"/>
      <c r="II214" s="60"/>
      <c r="IJ214" s="60"/>
      <c r="IK214" s="60"/>
      <c r="IL214" s="60"/>
      <c r="IM214" s="60"/>
      <c r="IN214" s="60"/>
      <c r="IO214" s="60"/>
      <c r="IP214" s="60"/>
      <c r="IQ214" s="60"/>
      <c r="IR214" s="60"/>
      <c r="IS214" s="60"/>
      <c r="IT214" s="60"/>
    </row>
    <row r="215" spans="1:254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  <c r="AQ215" s="60"/>
      <c r="AR215" s="60"/>
      <c r="AS215" s="60"/>
      <c r="AT215" s="60"/>
      <c r="AU215" s="60"/>
      <c r="AV215" s="60"/>
      <c r="AW215" s="60"/>
      <c r="AX215" s="60"/>
      <c r="AY215" s="60"/>
      <c r="AZ215" s="60"/>
      <c r="BA215" s="60"/>
      <c r="BB215" s="60"/>
      <c r="BC215" s="60"/>
      <c r="BD215" s="60"/>
      <c r="BE215" s="60"/>
      <c r="BF215" s="60"/>
      <c r="BG215" s="60"/>
      <c r="BH215" s="60"/>
      <c r="BI215" s="60"/>
      <c r="BJ215" s="60"/>
      <c r="BK215" s="60"/>
      <c r="BL215" s="60"/>
      <c r="BM215" s="60"/>
      <c r="BN215" s="60"/>
      <c r="BO215" s="60"/>
      <c r="BP215" s="60"/>
      <c r="BQ215" s="60"/>
      <c r="BR215" s="60"/>
      <c r="BS215" s="60"/>
      <c r="BT215" s="60"/>
      <c r="BU215" s="60"/>
      <c r="BV215" s="60"/>
      <c r="BW215" s="60"/>
      <c r="BX215" s="60"/>
      <c r="BY215" s="60"/>
      <c r="BZ215" s="60"/>
      <c r="CA215" s="60"/>
      <c r="CB215" s="60"/>
      <c r="CC215" s="60"/>
      <c r="CD215" s="60"/>
      <c r="CE215" s="60"/>
      <c r="CF215" s="60"/>
      <c r="CG215" s="60"/>
      <c r="CH215" s="60"/>
      <c r="CI215" s="60"/>
      <c r="CJ215" s="60"/>
      <c r="CK215" s="60"/>
      <c r="CL215" s="60"/>
      <c r="CM215" s="60"/>
      <c r="CN215" s="60"/>
      <c r="CO215" s="60"/>
      <c r="CP215" s="60"/>
      <c r="CQ215" s="60"/>
      <c r="CR215" s="60"/>
      <c r="CS215" s="60"/>
      <c r="CT215" s="60"/>
      <c r="CU215" s="60"/>
      <c r="CV215" s="60"/>
      <c r="CW215" s="60"/>
      <c r="CX215" s="60"/>
      <c r="CY215" s="60"/>
      <c r="CZ215" s="60"/>
      <c r="DA215" s="60"/>
      <c r="DB215" s="60"/>
      <c r="DC215" s="60"/>
      <c r="DD215" s="60"/>
      <c r="DE215" s="60"/>
      <c r="DF215" s="60"/>
      <c r="DG215" s="60"/>
      <c r="DH215" s="60"/>
      <c r="DI215" s="60"/>
      <c r="DJ215" s="60"/>
      <c r="DK215" s="60"/>
      <c r="DL215" s="60"/>
      <c r="DM215" s="60"/>
      <c r="DN215" s="60"/>
      <c r="DO215" s="60"/>
      <c r="DP215" s="60"/>
      <c r="DQ215" s="60"/>
      <c r="DR215" s="60"/>
      <c r="DS215" s="60"/>
      <c r="DT215" s="60"/>
      <c r="DU215" s="60"/>
      <c r="DV215" s="60"/>
      <c r="DW215" s="60"/>
      <c r="DX215" s="60"/>
      <c r="DY215" s="60"/>
      <c r="DZ215" s="60"/>
      <c r="EA215" s="60"/>
      <c r="EB215" s="60"/>
      <c r="EC215" s="60"/>
      <c r="ED215" s="60"/>
      <c r="EE215" s="60"/>
      <c r="EF215" s="60"/>
      <c r="EG215" s="60"/>
      <c r="EH215" s="60"/>
      <c r="EI215" s="60"/>
      <c r="EJ215" s="60"/>
      <c r="EK215" s="60"/>
      <c r="EL215" s="60"/>
      <c r="EM215" s="60"/>
      <c r="EN215" s="60"/>
      <c r="EO215" s="60"/>
      <c r="EP215" s="60"/>
      <c r="EQ215" s="60"/>
      <c r="ER215" s="60"/>
      <c r="ES215" s="60"/>
      <c r="ET215" s="60"/>
      <c r="EU215" s="60"/>
      <c r="EV215" s="60"/>
      <c r="EW215" s="60"/>
      <c r="EX215" s="60"/>
      <c r="EY215" s="60"/>
      <c r="EZ215" s="60"/>
      <c r="FA215" s="60"/>
      <c r="FB215" s="60"/>
      <c r="FC215" s="60"/>
      <c r="FD215" s="60"/>
      <c r="FE215" s="60"/>
      <c r="FF215" s="60"/>
      <c r="FG215" s="60"/>
      <c r="FH215" s="60"/>
      <c r="FI215" s="60"/>
      <c r="FJ215" s="60"/>
      <c r="FK215" s="60"/>
      <c r="FL215" s="60"/>
      <c r="FM215" s="60"/>
      <c r="FN215" s="60"/>
      <c r="FO215" s="60"/>
      <c r="FP215" s="60"/>
      <c r="FQ215" s="60"/>
      <c r="FR215" s="60"/>
      <c r="FS215" s="60"/>
      <c r="FT215" s="60"/>
      <c r="FU215" s="60"/>
      <c r="FV215" s="60"/>
      <c r="FW215" s="60"/>
      <c r="FX215" s="60"/>
      <c r="FY215" s="60"/>
      <c r="FZ215" s="60"/>
      <c r="GA215" s="60"/>
      <c r="GB215" s="60"/>
      <c r="GC215" s="60"/>
      <c r="GD215" s="60"/>
      <c r="GE215" s="60"/>
      <c r="GF215" s="60"/>
      <c r="GG215" s="60"/>
      <c r="GH215" s="60"/>
      <c r="GI215" s="60"/>
      <c r="GJ215" s="60"/>
      <c r="GK215" s="60"/>
      <c r="GL215" s="60"/>
      <c r="GM215" s="60"/>
      <c r="GN215" s="60"/>
      <c r="GO215" s="60"/>
      <c r="GP215" s="60"/>
      <c r="GQ215" s="60"/>
      <c r="GR215" s="60"/>
      <c r="GS215" s="60"/>
      <c r="GT215" s="60"/>
      <c r="GU215" s="60"/>
      <c r="GV215" s="60"/>
      <c r="GW215" s="60"/>
      <c r="GX215" s="60"/>
      <c r="GY215" s="60"/>
      <c r="GZ215" s="60"/>
      <c r="HA215" s="60"/>
      <c r="HB215" s="60"/>
      <c r="HC215" s="60"/>
      <c r="HD215" s="60"/>
      <c r="HE215" s="60"/>
      <c r="HF215" s="60"/>
      <c r="HG215" s="60"/>
      <c r="HH215" s="60"/>
      <c r="HI215" s="60"/>
      <c r="HJ215" s="60"/>
      <c r="HK215" s="60"/>
      <c r="HL215" s="60"/>
      <c r="HM215" s="60"/>
      <c r="HN215" s="60"/>
      <c r="HO215" s="60"/>
      <c r="HP215" s="60"/>
      <c r="HQ215" s="60"/>
      <c r="HR215" s="60"/>
      <c r="HS215" s="60"/>
      <c r="HT215" s="60"/>
      <c r="HU215" s="60"/>
      <c r="HV215" s="60"/>
      <c r="HW215" s="60"/>
      <c r="HX215" s="60"/>
      <c r="HY215" s="60"/>
      <c r="HZ215" s="60"/>
      <c r="IA215" s="60"/>
      <c r="IB215" s="60"/>
      <c r="IC215" s="60"/>
      <c r="ID215" s="60"/>
      <c r="IE215" s="60"/>
      <c r="IF215" s="60"/>
      <c r="IG215" s="60"/>
      <c r="IH215" s="60"/>
      <c r="II215" s="60"/>
      <c r="IJ215" s="60"/>
      <c r="IK215" s="60"/>
      <c r="IL215" s="60"/>
      <c r="IM215" s="60"/>
      <c r="IN215" s="60"/>
      <c r="IO215" s="60"/>
      <c r="IP215" s="60"/>
      <c r="IQ215" s="60"/>
      <c r="IR215" s="60"/>
      <c r="IS215" s="60"/>
      <c r="IT215" s="60"/>
    </row>
    <row r="216" spans="1:254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  <c r="AQ216" s="60"/>
      <c r="AR216" s="60"/>
      <c r="AS216" s="60"/>
      <c r="AT216" s="60"/>
      <c r="AU216" s="60"/>
      <c r="AV216" s="60"/>
      <c r="AW216" s="60"/>
      <c r="AX216" s="60"/>
      <c r="AY216" s="60"/>
      <c r="AZ216" s="60"/>
      <c r="BA216" s="60"/>
      <c r="BB216" s="60"/>
      <c r="BC216" s="60"/>
      <c r="BD216" s="60"/>
      <c r="BE216" s="60"/>
      <c r="BF216" s="60"/>
      <c r="BG216" s="60"/>
      <c r="BH216" s="60"/>
      <c r="BI216" s="60"/>
      <c r="BJ216" s="60"/>
      <c r="BK216" s="60"/>
      <c r="BL216" s="60"/>
      <c r="BM216" s="60"/>
      <c r="BN216" s="60"/>
      <c r="BO216" s="60"/>
      <c r="BP216" s="60"/>
      <c r="BQ216" s="60"/>
      <c r="BR216" s="60"/>
      <c r="BS216" s="60"/>
      <c r="BT216" s="60"/>
      <c r="BU216" s="60"/>
      <c r="BV216" s="60"/>
      <c r="BW216" s="60"/>
      <c r="BX216" s="60"/>
      <c r="BY216" s="60"/>
      <c r="BZ216" s="60"/>
      <c r="CA216" s="60"/>
      <c r="CB216" s="60"/>
      <c r="CC216" s="60"/>
      <c r="CD216" s="60"/>
      <c r="CE216" s="60"/>
      <c r="CF216" s="60"/>
      <c r="CG216" s="60"/>
      <c r="CH216" s="60"/>
      <c r="CI216" s="60"/>
      <c r="CJ216" s="60"/>
      <c r="CK216" s="60"/>
      <c r="CL216" s="60"/>
      <c r="CM216" s="60"/>
      <c r="CN216" s="60"/>
      <c r="CO216" s="60"/>
      <c r="CP216" s="60"/>
      <c r="CQ216" s="60"/>
      <c r="CR216" s="60"/>
      <c r="CS216" s="60"/>
      <c r="CT216" s="60"/>
      <c r="CU216" s="60"/>
      <c r="CV216" s="60"/>
      <c r="CW216" s="60"/>
      <c r="CX216" s="60"/>
      <c r="CY216" s="60"/>
      <c r="CZ216" s="60"/>
      <c r="DA216" s="60"/>
      <c r="DB216" s="60"/>
      <c r="DC216" s="60"/>
      <c r="DD216" s="60"/>
      <c r="DE216" s="60"/>
      <c r="DF216" s="60"/>
      <c r="DG216" s="60"/>
      <c r="DH216" s="60"/>
      <c r="DI216" s="60"/>
      <c r="DJ216" s="60"/>
      <c r="DK216" s="60"/>
      <c r="DL216" s="60"/>
      <c r="DM216" s="60"/>
      <c r="DN216" s="60"/>
      <c r="DO216" s="60"/>
      <c r="DP216" s="60"/>
      <c r="DQ216" s="60"/>
      <c r="DR216" s="60"/>
      <c r="DS216" s="60"/>
      <c r="DT216" s="60"/>
      <c r="DU216" s="60"/>
      <c r="DV216" s="60"/>
      <c r="DW216" s="60"/>
      <c r="DX216" s="60"/>
      <c r="DY216" s="60"/>
      <c r="DZ216" s="60"/>
      <c r="EA216" s="60"/>
      <c r="EB216" s="60"/>
      <c r="EC216" s="60"/>
      <c r="ED216" s="60"/>
      <c r="EE216" s="60"/>
      <c r="EF216" s="60"/>
      <c r="EG216" s="60"/>
      <c r="EH216" s="60"/>
      <c r="EI216" s="60"/>
      <c r="EJ216" s="60"/>
      <c r="EK216" s="60"/>
      <c r="EL216" s="60"/>
      <c r="EM216" s="60"/>
      <c r="EN216" s="60"/>
      <c r="EO216" s="60"/>
      <c r="EP216" s="60"/>
      <c r="EQ216" s="60"/>
      <c r="ER216" s="60"/>
      <c r="ES216" s="60"/>
      <c r="ET216" s="60"/>
      <c r="EU216" s="60"/>
      <c r="EV216" s="60"/>
      <c r="EW216" s="60"/>
      <c r="EX216" s="60"/>
      <c r="EY216" s="60"/>
      <c r="EZ216" s="60"/>
      <c r="FA216" s="60"/>
      <c r="FB216" s="60"/>
      <c r="FC216" s="60"/>
      <c r="FD216" s="60"/>
      <c r="FE216" s="60"/>
      <c r="FF216" s="60"/>
      <c r="FG216" s="60"/>
      <c r="FH216" s="60"/>
      <c r="FI216" s="60"/>
      <c r="FJ216" s="60"/>
      <c r="FK216" s="60"/>
      <c r="FL216" s="60"/>
      <c r="FM216" s="60"/>
      <c r="FN216" s="60"/>
      <c r="FO216" s="60"/>
      <c r="FP216" s="60"/>
      <c r="FQ216" s="60"/>
      <c r="FR216" s="60"/>
      <c r="FS216" s="60"/>
      <c r="FT216" s="60"/>
      <c r="FU216" s="60"/>
      <c r="FV216" s="60"/>
      <c r="FW216" s="60"/>
      <c r="FX216" s="60"/>
      <c r="FY216" s="60"/>
      <c r="FZ216" s="60"/>
      <c r="GA216" s="60"/>
      <c r="GB216" s="60"/>
      <c r="GC216" s="60"/>
      <c r="GD216" s="60"/>
      <c r="GE216" s="60"/>
      <c r="GF216" s="60"/>
      <c r="GG216" s="60"/>
      <c r="GH216" s="60"/>
      <c r="GI216" s="60"/>
      <c r="GJ216" s="60"/>
      <c r="GK216" s="60"/>
      <c r="GL216" s="60"/>
      <c r="GM216" s="60"/>
      <c r="GN216" s="60"/>
      <c r="GO216" s="60"/>
      <c r="GP216" s="60"/>
      <c r="GQ216" s="60"/>
      <c r="GR216" s="60"/>
      <c r="GS216" s="60"/>
      <c r="GT216" s="60"/>
      <c r="GU216" s="60"/>
      <c r="GV216" s="60"/>
      <c r="GW216" s="60"/>
      <c r="GX216" s="60"/>
      <c r="GY216" s="60"/>
      <c r="GZ216" s="60"/>
      <c r="HA216" s="60"/>
      <c r="HB216" s="60"/>
      <c r="HC216" s="60"/>
      <c r="HD216" s="60"/>
      <c r="HE216" s="60"/>
      <c r="HF216" s="60"/>
      <c r="HG216" s="60"/>
      <c r="HH216" s="60"/>
      <c r="HI216" s="60"/>
      <c r="HJ216" s="60"/>
      <c r="HK216" s="60"/>
      <c r="HL216" s="60"/>
      <c r="HM216" s="60"/>
      <c r="HN216" s="60"/>
      <c r="HO216" s="60"/>
      <c r="HP216" s="60"/>
      <c r="HQ216" s="60"/>
      <c r="HR216" s="60"/>
      <c r="HS216" s="60"/>
      <c r="HT216" s="60"/>
      <c r="HU216" s="60"/>
      <c r="HV216" s="60"/>
      <c r="HW216" s="60"/>
      <c r="HX216" s="60"/>
      <c r="HY216" s="60"/>
      <c r="HZ216" s="60"/>
      <c r="IA216" s="60"/>
      <c r="IB216" s="60"/>
      <c r="IC216" s="60"/>
      <c r="ID216" s="60"/>
      <c r="IE216" s="60"/>
      <c r="IF216" s="60"/>
      <c r="IG216" s="60"/>
      <c r="IH216" s="60"/>
      <c r="II216" s="60"/>
      <c r="IJ216" s="60"/>
      <c r="IK216" s="60"/>
      <c r="IL216" s="60"/>
      <c r="IM216" s="60"/>
      <c r="IN216" s="60"/>
      <c r="IO216" s="60"/>
      <c r="IP216" s="60"/>
      <c r="IQ216" s="60"/>
      <c r="IR216" s="60"/>
      <c r="IS216" s="60"/>
      <c r="IT216" s="60"/>
    </row>
    <row r="217" spans="1:254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  <c r="AQ217" s="60"/>
      <c r="AR217" s="60"/>
      <c r="AS217" s="60"/>
      <c r="AT217" s="60"/>
      <c r="AU217" s="60"/>
      <c r="AV217" s="60"/>
      <c r="AW217" s="60"/>
      <c r="AX217" s="60"/>
      <c r="AY217" s="60"/>
      <c r="AZ217" s="60"/>
      <c r="BA217" s="60"/>
      <c r="BB217" s="60"/>
      <c r="BC217" s="60"/>
      <c r="BD217" s="60"/>
      <c r="BE217" s="60"/>
      <c r="BF217" s="60"/>
      <c r="BG217" s="60"/>
      <c r="BH217" s="60"/>
      <c r="BI217" s="60"/>
      <c r="BJ217" s="60"/>
      <c r="BK217" s="60"/>
      <c r="BL217" s="60"/>
      <c r="BM217" s="60"/>
      <c r="BN217" s="60"/>
      <c r="BO217" s="60"/>
      <c r="BP217" s="60"/>
      <c r="BQ217" s="60"/>
      <c r="BR217" s="60"/>
      <c r="BS217" s="60"/>
      <c r="BT217" s="60"/>
      <c r="BU217" s="60"/>
      <c r="BV217" s="60"/>
      <c r="BW217" s="60"/>
      <c r="BX217" s="60"/>
      <c r="BY217" s="60"/>
      <c r="BZ217" s="60"/>
      <c r="CA217" s="60"/>
      <c r="CB217" s="60"/>
      <c r="CC217" s="60"/>
      <c r="CD217" s="60"/>
      <c r="CE217" s="60"/>
      <c r="CF217" s="60"/>
      <c r="CG217" s="60"/>
      <c r="CH217" s="60"/>
      <c r="CI217" s="60"/>
      <c r="CJ217" s="60"/>
      <c r="CK217" s="60"/>
      <c r="CL217" s="60"/>
      <c r="CM217" s="60"/>
      <c r="CN217" s="60"/>
      <c r="CO217" s="60"/>
      <c r="CP217" s="60"/>
      <c r="CQ217" s="60"/>
      <c r="CR217" s="60"/>
      <c r="CS217" s="60"/>
      <c r="CT217" s="60"/>
      <c r="CU217" s="60"/>
      <c r="CV217" s="60"/>
      <c r="CW217" s="60"/>
      <c r="CX217" s="60"/>
      <c r="CY217" s="60"/>
      <c r="CZ217" s="60"/>
      <c r="DA217" s="60"/>
      <c r="DB217" s="60"/>
      <c r="DC217" s="60"/>
      <c r="DD217" s="60"/>
      <c r="DE217" s="60"/>
      <c r="DF217" s="60"/>
      <c r="DG217" s="60"/>
      <c r="DH217" s="60"/>
      <c r="DI217" s="60"/>
      <c r="DJ217" s="60"/>
      <c r="DK217" s="60"/>
      <c r="DL217" s="60"/>
      <c r="DM217" s="60"/>
      <c r="DN217" s="60"/>
      <c r="DO217" s="60"/>
      <c r="DP217" s="60"/>
      <c r="DQ217" s="60"/>
      <c r="DR217" s="60"/>
      <c r="DS217" s="60"/>
      <c r="DT217" s="60"/>
      <c r="DU217" s="60"/>
      <c r="DV217" s="60"/>
      <c r="DW217" s="60"/>
      <c r="DX217" s="60"/>
      <c r="DY217" s="60"/>
      <c r="DZ217" s="60"/>
      <c r="EA217" s="60"/>
      <c r="EB217" s="60"/>
      <c r="EC217" s="60"/>
      <c r="ED217" s="60"/>
      <c r="EE217" s="60"/>
      <c r="EF217" s="60"/>
      <c r="EG217" s="60"/>
      <c r="EH217" s="60"/>
      <c r="EI217" s="60"/>
      <c r="EJ217" s="60"/>
      <c r="EK217" s="60"/>
      <c r="EL217" s="60"/>
      <c r="EM217" s="60"/>
      <c r="EN217" s="60"/>
      <c r="EO217" s="60"/>
      <c r="EP217" s="60"/>
      <c r="EQ217" s="60"/>
      <c r="ER217" s="60"/>
      <c r="ES217" s="60"/>
      <c r="ET217" s="60"/>
      <c r="EU217" s="60"/>
      <c r="EV217" s="60"/>
      <c r="EW217" s="60"/>
      <c r="EX217" s="60"/>
      <c r="EY217" s="60"/>
      <c r="EZ217" s="60"/>
      <c r="FA217" s="60"/>
      <c r="FB217" s="60"/>
      <c r="FC217" s="60"/>
      <c r="FD217" s="60"/>
      <c r="FE217" s="60"/>
      <c r="FF217" s="60"/>
      <c r="FG217" s="60"/>
      <c r="FH217" s="60"/>
      <c r="FI217" s="60"/>
      <c r="FJ217" s="60"/>
      <c r="FK217" s="60"/>
      <c r="FL217" s="60"/>
      <c r="FM217" s="60"/>
      <c r="FN217" s="60"/>
      <c r="FO217" s="60"/>
      <c r="FP217" s="60"/>
      <c r="FQ217" s="60"/>
      <c r="FR217" s="60"/>
      <c r="FS217" s="60"/>
      <c r="FT217" s="60"/>
      <c r="FU217" s="60"/>
      <c r="FV217" s="60"/>
      <c r="FW217" s="60"/>
      <c r="FX217" s="60"/>
      <c r="FY217" s="60"/>
      <c r="FZ217" s="60"/>
      <c r="GA217" s="60"/>
      <c r="GB217" s="60"/>
      <c r="GC217" s="60"/>
      <c r="GD217" s="60"/>
      <c r="GE217" s="60"/>
      <c r="GF217" s="60"/>
      <c r="GG217" s="60"/>
      <c r="GH217" s="60"/>
      <c r="GI217" s="60"/>
      <c r="GJ217" s="60"/>
      <c r="GK217" s="60"/>
      <c r="GL217" s="60"/>
      <c r="GM217" s="60"/>
      <c r="GN217" s="60"/>
      <c r="GO217" s="60"/>
      <c r="GP217" s="60"/>
      <c r="GQ217" s="60"/>
      <c r="GR217" s="60"/>
      <c r="GS217" s="60"/>
      <c r="GT217" s="60"/>
      <c r="GU217" s="60"/>
      <c r="GV217" s="60"/>
      <c r="GW217" s="60"/>
      <c r="GX217" s="60"/>
      <c r="GY217" s="60"/>
      <c r="GZ217" s="60"/>
      <c r="HA217" s="60"/>
      <c r="HB217" s="60"/>
      <c r="HC217" s="60"/>
      <c r="HD217" s="60"/>
      <c r="HE217" s="60"/>
      <c r="HF217" s="60"/>
      <c r="HG217" s="60"/>
      <c r="HH217" s="60"/>
      <c r="HI217" s="60"/>
      <c r="HJ217" s="60"/>
      <c r="HK217" s="60"/>
      <c r="HL217" s="60"/>
      <c r="HM217" s="60"/>
      <c r="HN217" s="60"/>
      <c r="HO217" s="60"/>
      <c r="HP217" s="60"/>
      <c r="HQ217" s="60"/>
      <c r="HR217" s="60"/>
      <c r="HS217" s="60"/>
      <c r="HT217" s="60"/>
      <c r="HU217" s="60"/>
      <c r="HV217" s="60"/>
      <c r="HW217" s="60"/>
      <c r="HX217" s="60"/>
      <c r="HY217" s="60"/>
      <c r="HZ217" s="60"/>
      <c r="IA217" s="60"/>
      <c r="IB217" s="60"/>
      <c r="IC217" s="60"/>
      <c r="ID217" s="60"/>
      <c r="IE217" s="60"/>
      <c r="IF217" s="60"/>
      <c r="IG217" s="60"/>
      <c r="IH217" s="60"/>
      <c r="II217" s="60"/>
      <c r="IJ217" s="60"/>
      <c r="IK217" s="60"/>
      <c r="IL217" s="60"/>
      <c r="IM217" s="60"/>
      <c r="IN217" s="60"/>
      <c r="IO217" s="60"/>
      <c r="IP217" s="60"/>
      <c r="IQ217" s="60"/>
      <c r="IR217" s="60"/>
      <c r="IS217" s="60"/>
      <c r="IT217" s="60"/>
    </row>
    <row r="218" spans="1:254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  <c r="BM218" s="60"/>
      <c r="BN218" s="60"/>
      <c r="BO218" s="60"/>
      <c r="BP218" s="60"/>
      <c r="BQ218" s="60"/>
      <c r="BR218" s="60"/>
      <c r="BS218" s="60"/>
      <c r="BT218" s="60"/>
      <c r="BU218" s="60"/>
      <c r="BV218" s="60"/>
      <c r="BW218" s="60"/>
      <c r="BX218" s="60"/>
      <c r="BY218" s="60"/>
      <c r="BZ218" s="60"/>
      <c r="CA218" s="60"/>
      <c r="CB218" s="60"/>
      <c r="CC218" s="60"/>
      <c r="CD218" s="60"/>
      <c r="CE218" s="60"/>
      <c r="CF218" s="60"/>
      <c r="CG218" s="60"/>
      <c r="CH218" s="60"/>
      <c r="CI218" s="60"/>
      <c r="CJ218" s="60"/>
      <c r="CK218" s="60"/>
      <c r="CL218" s="60"/>
      <c r="CM218" s="60"/>
      <c r="CN218" s="60"/>
      <c r="CO218" s="60"/>
      <c r="CP218" s="60"/>
      <c r="CQ218" s="60"/>
      <c r="CR218" s="60"/>
      <c r="CS218" s="60"/>
      <c r="CT218" s="60"/>
      <c r="CU218" s="60"/>
      <c r="CV218" s="60"/>
      <c r="CW218" s="60"/>
      <c r="CX218" s="60"/>
      <c r="CY218" s="60"/>
      <c r="CZ218" s="60"/>
      <c r="DA218" s="60"/>
      <c r="DB218" s="60"/>
      <c r="DC218" s="60"/>
      <c r="DD218" s="60"/>
      <c r="DE218" s="60"/>
      <c r="DF218" s="60"/>
      <c r="DG218" s="60"/>
      <c r="DH218" s="60"/>
      <c r="DI218" s="60"/>
      <c r="DJ218" s="60"/>
      <c r="DK218" s="60"/>
      <c r="DL218" s="60"/>
      <c r="DM218" s="60"/>
      <c r="DN218" s="60"/>
      <c r="DO218" s="60"/>
      <c r="DP218" s="60"/>
      <c r="DQ218" s="60"/>
      <c r="DR218" s="60"/>
      <c r="DS218" s="60"/>
      <c r="DT218" s="60"/>
      <c r="DU218" s="60"/>
      <c r="DV218" s="60"/>
      <c r="DW218" s="60"/>
      <c r="DX218" s="60"/>
      <c r="DY218" s="60"/>
      <c r="DZ218" s="60"/>
      <c r="EA218" s="60"/>
      <c r="EB218" s="60"/>
      <c r="EC218" s="60"/>
      <c r="ED218" s="60"/>
      <c r="EE218" s="60"/>
      <c r="EF218" s="60"/>
      <c r="EG218" s="60"/>
      <c r="EH218" s="60"/>
      <c r="EI218" s="60"/>
      <c r="EJ218" s="60"/>
      <c r="EK218" s="60"/>
      <c r="EL218" s="60"/>
      <c r="EM218" s="60"/>
      <c r="EN218" s="60"/>
      <c r="EO218" s="60"/>
      <c r="EP218" s="60"/>
      <c r="EQ218" s="60"/>
      <c r="ER218" s="60"/>
      <c r="ES218" s="60"/>
      <c r="ET218" s="60"/>
      <c r="EU218" s="60"/>
      <c r="EV218" s="60"/>
      <c r="EW218" s="60"/>
      <c r="EX218" s="60"/>
      <c r="EY218" s="60"/>
      <c r="EZ218" s="60"/>
      <c r="FA218" s="60"/>
      <c r="FB218" s="60"/>
      <c r="FC218" s="60"/>
      <c r="FD218" s="60"/>
      <c r="FE218" s="60"/>
      <c r="FF218" s="60"/>
      <c r="FG218" s="60"/>
      <c r="FH218" s="60"/>
      <c r="FI218" s="60"/>
      <c r="FJ218" s="60"/>
      <c r="FK218" s="60"/>
      <c r="FL218" s="60"/>
      <c r="FM218" s="60"/>
      <c r="FN218" s="60"/>
      <c r="FO218" s="60"/>
      <c r="FP218" s="60"/>
      <c r="FQ218" s="60"/>
      <c r="FR218" s="60"/>
      <c r="FS218" s="60"/>
      <c r="FT218" s="60"/>
      <c r="FU218" s="60"/>
      <c r="FV218" s="60"/>
      <c r="FW218" s="60"/>
      <c r="FX218" s="60"/>
      <c r="FY218" s="60"/>
      <c r="FZ218" s="60"/>
      <c r="GA218" s="60"/>
      <c r="GB218" s="60"/>
      <c r="GC218" s="60"/>
      <c r="GD218" s="60"/>
      <c r="GE218" s="60"/>
      <c r="GF218" s="60"/>
      <c r="GG218" s="60"/>
      <c r="GH218" s="60"/>
      <c r="GI218" s="60"/>
      <c r="GJ218" s="60"/>
      <c r="GK218" s="60"/>
      <c r="GL218" s="60"/>
      <c r="GM218" s="60"/>
      <c r="GN218" s="60"/>
      <c r="GO218" s="60"/>
      <c r="GP218" s="60"/>
      <c r="GQ218" s="60"/>
      <c r="GR218" s="60"/>
      <c r="GS218" s="60"/>
      <c r="GT218" s="60"/>
      <c r="GU218" s="60"/>
      <c r="GV218" s="60"/>
      <c r="GW218" s="60"/>
      <c r="GX218" s="60"/>
      <c r="GY218" s="60"/>
      <c r="GZ218" s="60"/>
      <c r="HA218" s="60"/>
      <c r="HB218" s="60"/>
      <c r="HC218" s="60"/>
      <c r="HD218" s="60"/>
      <c r="HE218" s="60"/>
      <c r="HF218" s="60"/>
      <c r="HG218" s="60"/>
      <c r="HH218" s="60"/>
      <c r="HI218" s="60"/>
      <c r="HJ218" s="60"/>
      <c r="HK218" s="60"/>
      <c r="HL218" s="60"/>
      <c r="HM218" s="60"/>
      <c r="HN218" s="60"/>
      <c r="HO218" s="60"/>
      <c r="HP218" s="60"/>
      <c r="HQ218" s="60"/>
      <c r="HR218" s="60"/>
      <c r="HS218" s="60"/>
      <c r="HT218" s="60"/>
      <c r="HU218" s="60"/>
      <c r="HV218" s="60"/>
      <c r="HW218" s="60"/>
      <c r="HX218" s="60"/>
      <c r="HY218" s="60"/>
      <c r="HZ218" s="60"/>
      <c r="IA218" s="60"/>
      <c r="IB218" s="60"/>
      <c r="IC218" s="60"/>
      <c r="ID218" s="60"/>
      <c r="IE218" s="60"/>
      <c r="IF218" s="60"/>
      <c r="IG218" s="60"/>
      <c r="IH218" s="60"/>
      <c r="II218" s="60"/>
      <c r="IJ218" s="60"/>
      <c r="IK218" s="60"/>
      <c r="IL218" s="60"/>
      <c r="IM218" s="60"/>
      <c r="IN218" s="60"/>
      <c r="IO218" s="60"/>
      <c r="IP218" s="60"/>
      <c r="IQ218" s="60"/>
      <c r="IR218" s="60"/>
      <c r="IS218" s="60"/>
      <c r="IT218" s="60"/>
    </row>
    <row r="219" spans="1:254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  <c r="AQ219" s="60"/>
      <c r="AR219" s="60"/>
      <c r="AS219" s="60"/>
      <c r="AT219" s="60"/>
      <c r="AU219" s="60"/>
      <c r="AV219" s="60"/>
      <c r="AW219" s="60"/>
      <c r="AX219" s="60"/>
      <c r="AY219" s="60"/>
      <c r="AZ219" s="60"/>
      <c r="BA219" s="60"/>
      <c r="BB219" s="60"/>
      <c r="BC219" s="60"/>
      <c r="BD219" s="60"/>
      <c r="BE219" s="60"/>
      <c r="BF219" s="60"/>
      <c r="BG219" s="60"/>
      <c r="BH219" s="60"/>
      <c r="BI219" s="60"/>
      <c r="BJ219" s="60"/>
      <c r="BK219" s="60"/>
      <c r="BL219" s="60"/>
      <c r="BM219" s="60"/>
      <c r="BN219" s="60"/>
      <c r="BO219" s="60"/>
      <c r="BP219" s="60"/>
      <c r="BQ219" s="60"/>
      <c r="BR219" s="60"/>
      <c r="BS219" s="60"/>
      <c r="BT219" s="60"/>
      <c r="BU219" s="60"/>
      <c r="BV219" s="60"/>
      <c r="BW219" s="60"/>
      <c r="BX219" s="60"/>
      <c r="BY219" s="60"/>
      <c r="BZ219" s="60"/>
      <c r="CA219" s="60"/>
      <c r="CB219" s="60"/>
      <c r="CC219" s="60"/>
      <c r="CD219" s="60"/>
      <c r="CE219" s="60"/>
      <c r="CF219" s="60"/>
      <c r="CG219" s="60"/>
      <c r="CH219" s="60"/>
      <c r="CI219" s="60"/>
      <c r="CJ219" s="60"/>
      <c r="CK219" s="60"/>
      <c r="CL219" s="60"/>
      <c r="CM219" s="60"/>
      <c r="CN219" s="60"/>
      <c r="CO219" s="60"/>
      <c r="CP219" s="60"/>
      <c r="CQ219" s="60"/>
      <c r="CR219" s="60"/>
      <c r="CS219" s="60"/>
      <c r="CT219" s="60"/>
      <c r="CU219" s="60"/>
      <c r="CV219" s="60"/>
      <c r="CW219" s="60"/>
      <c r="CX219" s="60"/>
      <c r="CY219" s="60"/>
      <c r="CZ219" s="60"/>
      <c r="DA219" s="60"/>
      <c r="DB219" s="60"/>
      <c r="DC219" s="60"/>
      <c r="DD219" s="60"/>
      <c r="DE219" s="60"/>
      <c r="DF219" s="60"/>
      <c r="DG219" s="60"/>
      <c r="DH219" s="60"/>
      <c r="DI219" s="60"/>
      <c r="DJ219" s="60"/>
      <c r="DK219" s="60"/>
      <c r="DL219" s="60"/>
      <c r="DM219" s="60"/>
      <c r="DN219" s="60"/>
      <c r="DO219" s="60"/>
      <c r="DP219" s="60"/>
      <c r="DQ219" s="60"/>
      <c r="DR219" s="60"/>
      <c r="DS219" s="60"/>
      <c r="DT219" s="60"/>
      <c r="DU219" s="60"/>
      <c r="DV219" s="60"/>
      <c r="DW219" s="60"/>
      <c r="DX219" s="60"/>
      <c r="DY219" s="60"/>
      <c r="DZ219" s="60"/>
      <c r="EA219" s="60"/>
      <c r="EB219" s="60"/>
      <c r="EC219" s="60"/>
      <c r="ED219" s="60"/>
      <c r="EE219" s="60"/>
      <c r="EF219" s="60"/>
      <c r="EG219" s="60"/>
      <c r="EH219" s="60"/>
      <c r="EI219" s="60"/>
      <c r="EJ219" s="60"/>
      <c r="EK219" s="60"/>
      <c r="EL219" s="60"/>
      <c r="EM219" s="60"/>
      <c r="EN219" s="60"/>
      <c r="EO219" s="60"/>
      <c r="EP219" s="60"/>
      <c r="EQ219" s="60"/>
      <c r="ER219" s="60"/>
      <c r="ES219" s="60"/>
      <c r="ET219" s="60"/>
      <c r="EU219" s="60"/>
      <c r="EV219" s="60"/>
      <c r="EW219" s="60"/>
      <c r="EX219" s="60"/>
      <c r="EY219" s="60"/>
      <c r="EZ219" s="60"/>
      <c r="FA219" s="60"/>
      <c r="FB219" s="60"/>
      <c r="FC219" s="60"/>
      <c r="FD219" s="60"/>
      <c r="FE219" s="60"/>
      <c r="FF219" s="60"/>
      <c r="FG219" s="60"/>
      <c r="FH219" s="60"/>
      <c r="FI219" s="60"/>
      <c r="FJ219" s="60"/>
      <c r="FK219" s="60"/>
      <c r="FL219" s="60"/>
      <c r="FM219" s="60"/>
      <c r="FN219" s="60"/>
      <c r="FO219" s="60"/>
      <c r="FP219" s="60"/>
      <c r="FQ219" s="60"/>
      <c r="FR219" s="60"/>
      <c r="FS219" s="60"/>
      <c r="FT219" s="60"/>
      <c r="FU219" s="60"/>
      <c r="FV219" s="60"/>
      <c r="FW219" s="60"/>
      <c r="FX219" s="60"/>
      <c r="FY219" s="60"/>
      <c r="FZ219" s="60"/>
      <c r="GA219" s="60"/>
      <c r="GB219" s="60"/>
      <c r="GC219" s="60"/>
      <c r="GD219" s="60"/>
      <c r="GE219" s="60"/>
      <c r="GF219" s="60"/>
      <c r="GG219" s="60"/>
      <c r="GH219" s="60"/>
      <c r="GI219" s="60"/>
      <c r="GJ219" s="60"/>
      <c r="GK219" s="60"/>
      <c r="GL219" s="60"/>
      <c r="GM219" s="60"/>
      <c r="GN219" s="60"/>
      <c r="GO219" s="60"/>
      <c r="GP219" s="60"/>
      <c r="GQ219" s="60"/>
      <c r="GR219" s="60"/>
      <c r="GS219" s="60"/>
      <c r="GT219" s="60"/>
      <c r="GU219" s="60"/>
      <c r="GV219" s="60"/>
      <c r="GW219" s="60"/>
      <c r="GX219" s="60"/>
      <c r="GY219" s="60"/>
      <c r="GZ219" s="60"/>
      <c r="HA219" s="60"/>
      <c r="HB219" s="60"/>
      <c r="HC219" s="60"/>
      <c r="HD219" s="60"/>
      <c r="HE219" s="60"/>
      <c r="HF219" s="60"/>
      <c r="HG219" s="60"/>
      <c r="HH219" s="60"/>
      <c r="HI219" s="60"/>
      <c r="HJ219" s="60"/>
      <c r="HK219" s="60"/>
      <c r="HL219" s="60"/>
      <c r="HM219" s="60"/>
      <c r="HN219" s="60"/>
      <c r="HO219" s="60"/>
      <c r="HP219" s="60"/>
      <c r="HQ219" s="60"/>
      <c r="HR219" s="60"/>
      <c r="HS219" s="60"/>
      <c r="HT219" s="60"/>
      <c r="HU219" s="60"/>
      <c r="HV219" s="60"/>
      <c r="HW219" s="60"/>
      <c r="HX219" s="60"/>
      <c r="HY219" s="60"/>
      <c r="HZ219" s="60"/>
      <c r="IA219" s="60"/>
      <c r="IB219" s="60"/>
      <c r="IC219" s="60"/>
      <c r="ID219" s="60"/>
      <c r="IE219" s="60"/>
      <c r="IF219" s="60"/>
      <c r="IG219" s="60"/>
      <c r="IH219" s="60"/>
      <c r="II219" s="60"/>
      <c r="IJ219" s="60"/>
      <c r="IK219" s="60"/>
      <c r="IL219" s="60"/>
      <c r="IM219" s="60"/>
      <c r="IN219" s="60"/>
      <c r="IO219" s="60"/>
      <c r="IP219" s="60"/>
      <c r="IQ219" s="60"/>
      <c r="IR219" s="60"/>
      <c r="IS219" s="60"/>
      <c r="IT219" s="60"/>
    </row>
    <row r="220" spans="1:254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  <c r="AQ220" s="60"/>
      <c r="AR220" s="60"/>
      <c r="AS220" s="60"/>
      <c r="AT220" s="60"/>
      <c r="AU220" s="60"/>
      <c r="AV220" s="60"/>
      <c r="AW220" s="60"/>
      <c r="AX220" s="60"/>
      <c r="AY220" s="60"/>
      <c r="AZ220" s="60"/>
      <c r="BA220" s="60"/>
      <c r="BB220" s="60"/>
      <c r="BC220" s="60"/>
      <c r="BD220" s="60"/>
      <c r="BE220" s="60"/>
      <c r="BF220" s="60"/>
      <c r="BG220" s="60"/>
      <c r="BH220" s="60"/>
      <c r="BI220" s="60"/>
      <c r="BJ220" s="60"/>
      <c r="BK220" s="60"/>
      <c r="BL220" s="60"/>
      <c r="BM220" s="60"/>
      <c r="BN220" s="60"/>
      <c r="BO220" s="60"/>
      <c r="BP220" s="60"/>
      <c r="BQ220" s="60"/>
      <c r="BR220" s="60"/>
      <c r="BS220" s="60"/>
      <c r="BT220" s="60"/>
      <c r="BU220" s="60"/>
      <c r="BV220" s="60"/>
      <c r="BW220" s="60"/>
      <c r="BX220" s="60"/>
      <c r="BY220" s="60"/>
      <c r="BZ220" s="60"/>
      <c r="CA220" s="60"/>
      <c r="CB220" s="60"/>
      <c r="CC220" s="60"/>
      <c r="CD220" s="60"/>
      <c r="CE220" s="60"/>
      <c r="CF220" s="60"/>
      <c r="CG220" s="60"/>
      <c r="CH220" s="60"/>
      <c r="CI220" s="60"/>
      <c r="CJ220" s="60"/>
      <c r="CK220" s="60"/>
      <c r="CL220" s="60"/>
      <c r="CM220" s="60"/>
      <c r="CN220" s="60"/>
      <c r="CO220" s="60"/>
      <c r="CP220" s="60"/>
      <c r="CQ220" s="60"/>
      <c r="CR220" s="60"/>
      <c r="CS220" s="60"/>
      <c r="CT220" s="60"/>
      <c r="CU220" s="60"/>
      <c r="CV220" s="60"/>
      <c r="CW220" s="60"/>
      <c r="CX220" s="60"/>
      <c r="CY220" s="60"/>
      <c r="CZ220" s="60"/>
      <c r="DA220" s="60"/>
      <c r="DB220" s="60"/>
      <c r="DC220" s="60"/>
      <c r="DD220" s="60"/>
      <c r="DE220" s="60"/>
      <c r="DF220" s="60"/>
      <c r="DG220" s="60"/>
      <c r="DH220" s="60"/>
      <c r="DI220" s="60"/>
      <c r="DJ220" s="60"/>
      <c r="DK220" s="60"/>
      <c r="DL220" s="60"/>
      <c r="DM220" s="60"/>
      <c r="DN220" s="60"/>
      <c r="DO220" s="60"/>
      <c r="DP220" s="60"/>
      <c r="DQ220" s="60"/>
      <c r="DR220" s="60"/>
      <c r="DS220" s="60"/>
      <c r="DT220" s="60"/>
      <c r="DU220" s="60"/>
      <c r="DV220" s="60"/>
      <c r="DW220" s="60"/>
      <c r="DX220" s="60"/>
      <c r="DY220" s="60"/>
      <c r="DZ220" s="60"/>
      <c r="EA220" s="60"/>
      <c r="EB220" s="60"/>
      <c r="EC220" s="60"/>
      <c r="ED220" s="60"/>
      <c r="EE220" s="60"/>
      <c r="EF220" s="60"/>
      <c r="EG220" s="60"/>
      <c r="EH220" s="60"/>
      <c r="EI220" s="60"/>
      <c r="EJ220" s="60"/>
      <c r="EK220" s="60"/>
      <c r="EL220" s="60"/>
      <c r="EM220" s="60"/>
      <c r="EN220" s="60"/>
      <c r="EO220" s="60"/>
      <c r="EP220" s="60"/>
      <c r="EQ220" s="60"/>
      <c r="ER220" s="60"/>
      <c r="ES220" s="60"/>
      <c r="ET220" s="60"/>
      <c r="EU220" s="60"/>
      <c r="EV220" s="60"/>
      <c r="EW220" s="60"/>
      <c r="EX220" s="60"/>
      <c r="EY220" s="60"/>
      <c r="EZ220" s="60"/>
      <c r="FA220" s="60"/>
      <c r="FB220" s="60"/>
      <c r="FC220" s="60"/>
      <c r="FD220" s="60"/>
      <c r="FE220" s="60"/>
      <c r="FF220" s="60"/>
      <c r="FG220" s="60"/>
      <c r="FH220" s="60"/>
      <c r="FI220" s="60"/>
      <c r="FJ220" s="60"/>
      <c r="FK220" s="60"/>
      <c r="FL220" s="60"/>
      <c r="FM220" s="60"/>
      <c r="FN220" s="60"/>
      <c r="FO220" s="60"/>
      <c r="FP220" s="60"/>
      <c r="FQ220" s="60"/>
      <c r="FR220" s="60"/>
      <c r="FS220" s="60"/>
      <c r="FT220" s="60"/>
      <c r="FU220" s="60"/>
      <c r="FV220" s="60"/>
      <c r="FW220" s="60"/>
      <c r="FX220" s="60"/>
      <c r="FY220" s="60"/>
      <c r="FZ220" s="60"/>
      <c r="GA220" s="60"/>
      <c r="GB220" s="60"/>
      <c r="GC220" s="60"/>
      <c r="GD220" s="60"/>
      <c r="GE220" s="60"/>
      <c r="GF220" s="60"/>
      <c r="GG220" s="60"/>
      <c r="GH220" s="60"/>
      <c r="GI220" s="60"/>
      <c r="GJ220" s="60"/>
      <c r="GK220" s="60"/>
      <c r="GL220" s="60"/>
      <c r="GM220" s="60"/>
      <c r="GN220" s="60"/>
      <c r="GO220" s="60"/>
      <c r="GP220" s="60"/>
      <c r="GQ220" s="60"/>
      <c r="GR220" s="60"/>
      <c r="GS220" s="60"/>
      <c r="GT220" s="60"/>
      <c r="GU220" s="60"/>
      <c r="GV220" s="60"/>
      <c r="GW220" s="60"/>
      <c r="GX220" s="60"/>
      <c r="GY220" s="60"/>
      <c r="GZ220" s="60"/>
      <c r="HA220" s="60"/>
      <c r="HB220" s="60"/>
      <c r="HC220" s="60"/>
      <c r="HD220" s="60"/>
      <c r="HE220" s="60"/>
      <c r="HF220" s="60"/>
      <c r="HG220" s="60"/>
      <c r="HH220" s="60"/>
      <c r="HI220" s="60"/>
      <c r="HJ220" s="60"/>
      <c r="HK220" s="60"/>
      <c r="HL220" s="60"/>
      <c r="HM220" s="60"/>
      <c r="HN220" s="60"/>
      <c r="HO220" s="60"/>
      <c r="HP220" s="60"/>
      <c r="HQ220" s="60"/>
      <c r="HR220" s="60"/>
      <c r="HS220" s="60"/>
      <c r="HT220" s="60"/>
      <c r="HU220" s="60"/>
      <c r="HV220" s="60"/>
      <c r="HW220" s="60"/>
      <c r="HX220" s="60"/>
      <c r="HY220" s="60"/>
      <c r="HZ220" s="60"/>
      <c r="IA220" s="60"/>
      <c r="IB220" s="60"/>
      <c r="IC220" s="60"/>
      <c r="ID220" s="60"/>
      <c r="IE220" s="60"/>
      <c r="IF220" s="60"/>
      <c r="IG220" s="60"/>
      <c r="IH220" s="60"/>
      <c r="II220" s="60"/>
      <c r="IJ220" s="60"/>
      <c r="IK220" s="60"/>
      <c r="IL220" s="60"/>
      <c r="IM220" s="60"/>
      <c r="IN220" s="60"/>
      <c r="IO220" s="60"/>
      <c r="IP220" s="60"/>
      <c r="IQ220" s="60"/>
      <c r="IR220" s="60"/>
      <c r="IS220" s="60"/>
      <c r="IT220" s="60"/>
    </row>
    <row r="221" spans="1:254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  <c r="AQ221" s="60"/>
      <c r="AR221" s="60"/>
      <c r="AS221" s="60"/>
      <c r="AT221" s="60"/>
      <c r="AU221" s="60"/>
      <c r="AV221" s="60"/>
      <c r="AW221" s="60"/>
      <c r="AX221" s="60"/>
      <c r="AY221" s="60"/>
      <c r="AZ221" s="60"/>
      <c r="BA221" s="60"/>
      <c r="BB221" s="60"/>
      <c r="BC221" s="60"/>
      <c r="BD221" s="60"/>
      <c r="BE221" s="60"/>
      <c r="BF221" s="60"/>
      <c r="BG221" s="60"/>
      <c r="BH221" s="60"/>
      <c r="BI221" s="60"/>
      <c r="BJ221" s="60"/>
      <c r="BK221" s="60"/>
      <c r="BL221" s="60"/>
      <c r="BM221" s="60"/>
      <c r="BN221" s="60"/>
      <c r="BO221" s="60"/>
      <c r="BP221" s="60"/>
      <c r="BQ221" s="60"/>
      <c r="BR221" s="60"/>
      <c r="BS221" s="60"/>
      <c r="BT221" s="60"/>
      <c r="BU221" s="60"/>
      <c r="BV221" s="60"/>
      <c r="BW221" s="60"/>
      <c r="BX221" s="60"/>
      <c r="BY221" s="60"/>
      <c r="BZ221" s="60"/>
      <c r="CA221" s="60"/>
      <c r="CB221" s="60"/>
      <c r="CC221" s="60"/>
      <c r="CD221" s="60"/>
      <c r="CE221" s="60"/>
      <c r="CF221" s="60"/>
      <c r="CG221" s="60"/>
      <c r="CH221" s="60"/>
      <c r="CI221" s="60"/>
      <c r="CJ221" s="60"/>
      <c r="CK221" s="60"/>
      <c r="CL221" s="60"/>
      <c r="CM221" s="60"/>
      <c r="CN221" s="60"/>
      <c r="CO221" s="60"/>
      <c r="CP221" s="60"/>
      <c r="CQ221" s="60"/>
      <c r="CR221" s="60"/>
      <c r="CS221" s="60"/>
      <c r="CT221" s="60"/>
      <c r="CU221" s="60"/>
      <c r="CV221" s="60"/>
      <c r="CW221" s="60"/>
      <c r="CX221" s="60"/>
      <c r="CY221" s="60"/>
      <c r="CZ221" s="60"/>
      <c r="DA221" s="60"/>
      <c r="DB221" s="60"/>
      <c r="DC221" s="60"/>
      <c r="DD221" s="60"/>
      <c r="DE221" s="60"/>
      <c r="DF221" s="60"/>
      <c r="DG221" s="60"/>
      <c r="DH221" s="60"/>
      <c r="DI221" s="60"/>
      <c r="DJ221" s="60"/>
      <c r="DK221" s="60"/>
      <c r="DL221" s="60"/>
      <c r="DM221" s="60"/>
      <c r="DN221" s="60"/>
      <c r="DO221" s="60"/>
      <c r="DP221" s="60"/>
      <c r="DQ221" s="60"/>
      <c r="DR221" s="60"/>
      <c r="DS221" s="60"/>
      <c r="DT221" s="60"/>
      <c r="DU221" s="60"/>
      <c r="DV221" s="60"/>
      <c r="DW221" s="60"/>
      <c r="DX221" s="60"/>
      <c r="DY221" s="60"/>
      <c r="DZ221" s="60"/>
      <c r="EA221" s="60"/>
      <c r="EB221" s="60"/>
      <c r="EC221" s="60"/>
      <c r="ED221" s="60"/>
      <c r="EE221" s="60"/>
      <c r="EF221" s="60"/>
      <c r="EG221" s="60"/>
      <c r="EH221" s="60"/>
      <c r="EI221" s="60"/>
      <c r="EJ221" s="60"/>
      <c r="EK221" s="60"/>
      <c r="EL221" s="60"/>
      <c r="EM221" s="60"/>
      <c r="EN221" s="60"/>
      <c r="EO221" s="60"/>
      <c r="EP221" s="60"/>
      <c r="EQ221" s="60"/>
      <c r="ER221" s="60"/>
      <c r="ES221" s="60"/>
      <c r="ET221" s="60"/>
      <c r="EU221" s="60"/>
      <c r="EV221" s="60"/>
      <c r="EW221" s="60"/>
      <c r="EX221" s="60"/>
      <c r="EY221" s="60"/>
      <c r="EZ221" s="60"/>
      <c r="FA221" s="60"/>
      <c r="FB221" s="60"/>
      <c r="FC221" s="60"/>
      <c r="FD221" s="60"/>
      <c r="FE221" s="60"/>
      <c r="FF221" s="60"/>
      <c r="FG221" s="60"/>
      <c r="FH221" s="60"/>
      <c r="FI221" s="60"/>
      <c r="FJ221" s="60"/>
      <c r="FK221" s="60"/>
      <c r="FL221" s="60"/>
      <c r="FM221" s="60"/>
      <c r="FN221" s="60"/>
      <c r="FO221" s="60"/>
      <c r="FP221" s="60"/>
      <c r="FQ221" s="60"/>
      <c r="FR221" s="60"/>
      <c r="FS221" s="60"/>
      <c r="FT221" s="60"/>
      <c r="FU221" s="60"/>
      <c r="FV221" s="60"/>
      <c r="FW221" s="60"/>
      <c r="FX221" s="60"/>
      <c r="FY221" s="60"/>
      <c r="FZ221" s="60"/>
      <c r="GA221" s="60"/>
      <c r="GB221" s="60"/>
      <c r="GC221" s="60"/>
      <c r="GD221" s="60"/>
      <c r="GE221" s="60"/>
      <c r="GF221" s="60"/>
      <c r="GG221" s="60"/>
      <c r="GH221" s="60"/>
      <c r="GI221" s="60"/>
      <c r="GJ221" s="60"/>
      <c r="GK221" s="60"/>
      <c r="GL221" s="60"/>
      <c r="GM221" s="60"/>
      <c r="GN221" s="60"/>
      <c r="GO221" s="60"/>
      <c r="GP221" s="60"/>
      <c r="GQ221" s="60"/>
      <c r="GR221" s="60"/>
      <c r="GS221" s="60"/>
      <c r="GT221" s="60"/>
      <c r="GU221" s="60"/>
      <c r="GV221" s="60"/>
      <c r="GW221" s="60"/>
      <c r="GX221" s="60"/>
      <c r="GY221" s="60"/>
      <c r="GZ221" s="60"/>
      <c r="HA221" s="60"/>
      <c r="HB221" s="60"/>
      <c r="HC221" s="60"/>
      <c r="HD221" s="60"/>
      <c r="HE221" s="60"/>
      <c r="HF221" s="60"/>
      <c r="HG221" s="60"/>
      <c r="HH221" s="60"/>
      <c r="HI221" s="60"/>
      <c r="HJ221" s="60"/>
      <c r="HK221" s="60"/>
      <c r="HL221" s="60"/>
      <c r="HM221" s="60"/>
      <c r="HN221" s="60"/>
      <c r="HO221" s="60"/>
      <c r="HP221" s="60"/>
      <c r="HQ221" s="60"/>
      <c r="HR221" s="60"/>
      <c r="HS221" s="60"/>
      <c r="HT221" s="60"/>
      <c r="HU221" s="60"/>
      <c r="HV221" s="60"/>
      <c r="HW221" s="60"/>
      <c r="HX221" s="60"/>
      <c r="HY221" s="60"/>
      <c r="HZ221" s="60"/>
      <c r="IA221" s="60"/>
      <c r="IB221" s="60"/>
      <c r="IC221" s="60"/>
      <c r="ID221" s="60"/>
      <c r="IE221" s="60"/>
      <c r="IF221" s="60"/>
      <c r="IG221" s="60"/>
      <c r="IH221" s="60"/>
      <c r="II221" s="60"/>
      <c r="IJ221" s="60"/>
      <c r="IK221" s="60"/>
      <c r="IL221" s="60"/>
      <c r="IM221" s="60"/>
      <c r="IN221" s="60"/>
      <c r="IO221" s="60"/>
      <c r="IP221" s="60"/>
      <c r="IQ221" s="60"/>
      <c r="IR221" s="60"/>
      <c r="IS221" s="60"/>
      <c r="IT221" s="60"/>
    </row>
    <row r="222" spans="1:254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  <c r="AQ222" s="60"/>
      <c r="AR222" s="60"/>
      <c r="AS222" s="60"/>
      <c r="AT222" s="60"/>
      <c r="AU222" s="60"/>
      <c r="AV222" s="60"/>
      <c r="AW222" s="60"/>
      <c r="AX222" s="60"/>
      <c r="AY222" s="60"/>
      <c r="AZ222" s="60"/>
      <c r="BA222" s="60"/>
      <c r="BB222" s="60"/>
      <c r="BC222" s="60"/>
      <c r="BD222" s="60"/>
      <c r="BE222" s="60"/>
      <c r="BF222" s="60"/>
      <c r="BG222" s="60"/>
      <c r="BH222" s="60"/>
      <c r="BI222" s="60"/>
      <c r="BJ222" s="60"/>
      <c r="BK222" s="60"/>
      <c r="BL222" s="60"/>
      <c r="BM222" s="60"/>
      <c r="BN222" s="60"/>
      <c r="BO222" s="60"/>
      <c r="BP222" s="60"/>
      <c r="BQ222" s="60"/>
      <c r="BR222" s="60"/>
      <c r="BS222" s="60"/>
      <c r="BT222" s="60"/>
      <c r="BU222" s="60"/>
      <c r="BV222" s="60"/>
      <c r="BW222" s="60"/>
      <c r="BX222" s="60"/>
      <c r="BY222" s="60"/>
      <c r="BZ222" s="60"/>
      <c r="CA222" s="60"/>
      <c r="CB222" s="60"/>
      <c r="CC222" s="60"/>
      <c r="CD222" s="60"/>
      <c r="CE222" s="60"/>
      <c r="CF222" s="60"/>
      <c r="CG222" s="60"/>
      <c r="CH222" s="60"/>
      <c r="CI222" s="60"/>
      <c r="CJ222" s="60"/>
      <c r="CK222" s="60"/>
      <c r="CL222" s="60"/>
      <c r="CM222" s="60"/>
      <c r="CN222" s="60"/>
      <c r="CO222" s="60"/>
      <c r="CP222" s="60"/>
      <c r="CQ222" s="60"/>
      <c r="CR222" s="60"/>
      <c r="CS222" s="60"/>
      <c r="CT222" s="60"/>
      <c r="CU222" s="60"/>
      <c r="CV222" s="60"/>
      <c r="CW222" s="60"/>
      <c r="CX222" s="60"/>
      <c r="CY222" s="60"/>
      <c r="CZ222" s="60"/>
      <c r="DA222" s="60"/>
      <c r="DB222" s="60"/>
      <c r="DC222" s="60"/>
      <c r="DD222" s="60"/>
      <c r="DE222" s="60"/>
      <c r="DF222" s="60"/>
      <c r="DG222" s="60"/>
      <c r="DH222" s="60"/>
      <c r="DI222" s="60"/>
      <c r="DJ222" s="60"/>
      <c r="DK222" s="60"/>
      <c r="DL222" s="60"/>
      <c r="DM222" s="60"/>
      <c r="DN222" s="60"/>
      <c r="DO222" s="60"/>
      <c r="DP222" s="60"/>
      <c r="DQ222" s="60"/>
      <c r="DR222" s="60"/>
      <c r="DS222" s="60"/>
      <c r="DT222" s="60"/>
      <c r="DU222" s="60"/>
      <c r="DV222" s="60"/>
      <c r="DW222" s="60"/>
      <c r="DX222" s="60"/>
      <c r="DY222" s="60"/>
      <c r="DZ222" s="60"/>
      <c r="EA222" s="60"/>
      <c r="EB222" s="60"/>
      <c r="EC222" s="60"/>
      <c r="ED222" s="60"/>
      <c r="EE222" s="60"/>
      <c r="EF222" s="60"/>
      <c r="EG222" s="60"/>
      <c r="EH222" s="60"/>
      <c r="EI222" s="60"/>
      <c r="EJ222" s="60"/>
      <c r="EK222" s="60"/>
      <c r="EL222" s="60"/>
      <c r="EM222" s="60"/>
      <c r="EN222" s="60"/>
      <c r="EO222" s="60"/>
      <c r="EP222" s="60"/>
      <c r="EQ222" s="60"/>
      <c r="ER222" s="60"/>
      <c r="ES222" s="60"/>
      <c r="ET222" s="60"/>
      <c r="EU222" s="60"/>
      <c r="EV222" s="60"/>
      <c r="EW222" s="60"/>
      <c r="EX222" s="60"/>
      <c r="EY222" s="60"/>
      <c r="EZ222" s="60"/>
      <c r="FA222" s="60"/>
      <c r="FB222" s="60"/>
      <c r="FC222" s="60"/>
      <c r="FD222" s="60"/>
      <c r="FE222" s="60"/>
      <c r="FF222" s="60"/>
      <c r="FG222" s="60"/>
      <c r="FH222" s="60"/>
      <c r="FI222" s="60"/>
      <c r="FJ222" s="60"/>
      <c r="FK222" s="60"/>
      <c r="FL222" s="60"/>
      <c r="FM222" s="60"/>
      <c r="FN222" s="60"/>
      <c r="FO222" s="60"/>
      <c r="FP222" s="60"/>
      <c r="FQ222" s="60"/>
      <c r="FR222" s="60"/>
      <c r="FS222" s="60"/>
      <c r="FT222" s="60"/>
      <c r="FU222" s="60"/>
      <c r="FV222" s="60"/>
      <c r="FW222" s="60"/>
      <c r="FX222" s="60"/>
      <c r="FY222" s="60"/>
      <c r="FZ222" s="60"/>
      <c r="GA222" s="60"/>
      <c r="GB222" s="60"/>
      <c r="GC222" s="60"/>
      <c r="GD222" s="60"/>
      <c r="GE222" s="60"/>
      <c r="GF222" s="60"/>
      <c r="GG222" s="60"/>
      <c r="GH222" s="60"/>
      <c r="GI222" s="60"/>
      <c r="GJ222" s="60"/>
      <c r="GK222" s="60"/>
      <c r="GL222" s="60"/>
      <c r="GM222" s="60"/>
      <c r="GN222" s="60"/>
      <c r="GO222" s="60"/>
      <c r="GP222" s="60"/>
      <c r="GQ222" s="60"/>
      <c r="GR222" s="60"/>
      <c r="GS222" s="60"/>
      <c r="GT222" s="60"/>
      <c r="GU222" s="60"/>
      <c r="GV222" s="60"/>
      <c r="GW222" s="60"/>
      <c r="GX222" s="60"/>
      <c r="GY222" s="60"/>
      <c r="GZ222" s="60"/>
      <c r="HA222" s="60"/>
      <c r="HB222" s="60"/>
      <c r="HC222" s="60"/>
      <c r="HD222" s="60"/>
      <c r="HE222" s="60"/>
      <c r="HF222" s="60"/>
      <c r="HG222" s="60"/>
      <c r="HH222" s="60"/>
      <c r="HI222" s="60"/>
      <c r="HJ222" s="60"/>
      <c r="HK222" s="60"/>
      <c r="HL222" s="60"/>
      <c r="HM222" s="60"/>
      <c r="HN222" s="60"/>
      <c r="HO222" s="60"/>
      <c r="HP222" s="60"/>
      <c r="HQ222" s="60"/>
      <c r="HR222" s="60"/>
      <c r="HS222" s="60"/>
      <c r="HT222" s="60"/>
      <c r="HU222" s="60"/>
      <c r="HV222" s="60"/>
      <c r="HW222" s="60"/>
      <c r="HX222" s="60"/>
      <c r="HY222" s="60"/>
      <c r="HZ222" s="60"/>
      <c r="IA222" s="60"/>
      <c r="IB222" s="60"/>
      <c r="IC222" s="60"/>
      <c r="ID222" s="60"/>
      <c r="IE222" s="60"/>
      <c r="IF222" s="60"/>
      <c r="IG222" s="60"/>
      <c r="IH222" s="60"/>
      <c r="II222" s="60"/>
      <c r="IJ222" s="60"/>
      <c r="IK222" s="60"/>
      <c r="IL222" s="60"/>
      <c r="IM222" s="60"/>
      <c r="IN222" s="60"/>
      <c r="IO222" s="60"/>
      <c r="IP222" s="60"/>
      <c r="IQ222" s="60"/>
      <c r="IR222" s="60"/>
      <c r="IS222" s="60"/>
      <c r="IT222" s="60"/>
    </row>
    <row r="223" spans="1:254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  <c r="BM223" s="60"/>
      <c r="BN223" s="60"/>
      <c r="BO223" s="60"/>
      <c r="BP223" s="60"/>
      <c r="BQ223" s="60"/>
      <c r="BR223" s="60"/>
      <c r="BS223" s="60"/>
      <c r="BT223" s="60"/>
      <c r="BU223" s="60"/>
      <c r="BV223" s="60"/>
      <c r="BW223" s="60"/>
      <c r="BX223" s="60"/>
      <c r="BY223" s="60"/>
      <c r="BZ223" s="60"/>
      <c r="CA223" s="60"/>
      <c r="CB223" s="60"/>
      <c r="CC223" s="60"/>
      <c r="CD223" s="60"/>
      <c r="CE223" s="60"/>
      <c r="CF223" s="60"/>
      <c r="CG223" s="60"/>
      <c r="CH223" s="60"/>
      <c r="CI223" s="60"/>
      <c r="CJ223" s="60"/>
      <c r="CK223" s="60"/>
      <c r="CL223" s="60"/>
      <c r="CM223" s="60"/>
      <c r="CN223" s="60"/>
      <c r="CO223" s="60"/>
      <c r="CP223" s="60"/>
      <c r="CQ223" s="60"/>
      <c r="CR223" s="60"/>
      <c r="CS223" s="60"/>
      <c r="CT223" s="60"/>
      <c r="CU223" s="60"/>
      <c r="CV223" s="60"/>
      <c r="CW223" s="60"/>
      <c r="CX223" s="60"/>
      <c r="CY223" s="60"/>
      <c r="CZ223" s="60"/>
      <c r="DA223" s="60"/>
      <c r="DB223" s="60"/>
      <c r="DC223" s="60"/>
      <c r="DD223" s="60"/>
      <c r="DE223" s="60"/>
      <c r="DF223" s="60"/>
      <c r="DG223" s="60"/>
      <c r="DH223" s="60"/>
      <c r="DI223" s="60"/>
      <c r="DJ223" s="60"/>
      <c r="DK223" s="60"/>
      <c r="DL223" s="60"/>
      <c r="DM223" s="60"/>
      <c r="DN223" s="60"/>
      <c r="DO223" s="60"/>
      <c r="DP223" s="60"/>
      <c r="DQ223" s="60"/>
      <c r="DR223" s="60"/>
      <c r="DS223" s="60"/>
      <c r="DT223" s="60"/>
      <c r="DU223" s="60"/>
      <c r="DV223" s="60"/>
      <c r="DW223" s="60"/>
      <c r="DX223" s="60"/>
      <c r="DY223" s="60"/>
      <c r="DZ223" s="60"/>
      <c r="EA223" s="60"/>
      <c r="EB223" s="60"/>
      <c r="EC223" s="60"/>
      <c r="ED223" s="60"/>
      <c r="EE223" s="60"/>
      <c r="EF223" s="60"/>
      <c r="EG223" s="60"/>
      <c r="EH223" s="60"/>
      <c r="EI223" s="60"/>
      <c r="EJ223" s="60"/>
      <c r="EK223" s="60"/>
      <c r="EL223" s="60"/>
      <c r="EM223" s="60"/>
      <c r="EN223" s="60"/>
      <c r="EO223" s="60"/>
      <c r="EP223" s="60"/>
      <c r="EQ223" s="60"/>
      <c r="ER223" s="60"/>
      <c r="ES223" s="60"/>
      <c r="ET223" s="60"/>
      <c r="EU223" s="60"/>
      <c r="EV223" s="60"/>
      <c r="EW223" s="60"/>
      <c r="EX223" s="60"/>
      <c r="EY223" s="60"/>
      <c r="EZ223" s="60"/>
      <c r="FA223" s="60"/>
      <c r="FB223" s="60"/>
      <c r="FC223" s="60"/>
      <c r="FD223" s="60"/>
      <c r="FE223" s="60"/>
      <c r="FF223" s="60"/>
      <c r="FG223" s="60"/>
      <c r="FH223" s="60"/>
      <c r="FI223" s="60"/>
      <c r="FJ223" s="60"/>
      <c r="FK223" s="60"/>
      <c r="FL223" s="60"/>
      <c r="FM223" s="60"/>
      <c r="FN223" s="60"/>
      <c r="FO223" s="60"/>
      <c r="FP223" s="60"/>
      <c r="FQ223" s="60"/>
      <c r="FR223" s="60"/>
      <c r="FS223" s="60"/>
      <c r="FT223" s="60"/>
      <c r="FU223" s="60"/>
      <c r="FV223" s="60"/>
      <c r="FW223" s="60"/>
      <c r="FX223" s="60"/>
      <c r="FY223" s="60"/>
      <c r="FZ223" s="60"/>
      <c r="GA223" s="60"/>
      <c r="GB223" s="60"/>
      <c r="GC223" s="60"/>
      <c r="GD223" s="60"/>
      <c r="GE223" s="60"/>
      <c r="GF223" s="60"/>
      <c r="GG223" s="60"/>
      <c r="GH223" s="60"/>
      <c r="GI223" s="60"/>
      <c r="GJ223" s="60"/>
      <c r="GK223" s="60"/>
      <c r="GL223" s="60"/>
      <c r="GM223" s="60"/>
      <c r="GN223" s="60"/>
      <c r="GO223" s="60"/>
      <c r="GP223" s="60"/>
      <c r="GQ223" s="60"/>
      <c r="GR223" s="60"/>
      <c r="GS223" s="60"/>
      <c r="GT223" s="60"/>
      <c r="GU223" s="60"/>
      <c r="GV223" s="60"/>
      <c r="GW223" s="60"/>
      <c r="GX223" s="60"/>
      <c r="GY223" s="60"/>
      <c r="GZ223" s="60"/>
      <c r="HA223" s="60"/>
      <c r="HB223" s="60"/>
      <c r="HC223" s="60"/>
      <c r="HD223" s="60"/>
      <c r="HE223" s="60"/>
      <c r="HF223" s="60"/>
      <c r="HG223" s="60"/>
      <c r="HH223" s="60"/>
      <c r="HI223" s="60"/>
      <c r="HJ223" s="60"/>
      <c r="HK223" s="60"/>
      <c r="HL223" s="60"/>
      <c r="HM223" s="60"/>
      <c r="HN223" s="60"/>
      <c r="HO223" s="60"/>
      <c r="HP223" s="60"/>
      <c r="HQ223" s="60"/>
      <c r="HR223" s="60"/>
      <c r="HS223" s="60"/>
      <c r="HT223" s="60"/>
      <c r="HU223" s="60"/>
      <c r="HV223" s="60"/>
      <c r="HW223" s="60"/>
      <c r="HX223" s="60"/>
      <c r="HY223" s="60"/>
      <c r="HZ223" s="60"/>
      <c r="IA223" s="60"/>
      <c r="IB223" s="60"/>
      <c r="IC223" s="60"/>
      <c r="ID223" s="60"/>
      <c r="IE223" s="60"/>
      <c r="IF223" s="60"/>
      <c r="IG223" s="60"/>
      <c r="IH223" s="60"/>
      <c r="II223" s="60"/>
      <c r="IJ223" s="60"/>
      <c r="IK223" s="60"/>
      <c r="IL223" s="60"/>
      <c r="IM223" s="60"/>
      <c r="IN223" s="60"/>
      <c r="IO223" s="60"/>
      <c r="IP223" s="60"/>
      <c r="IQ223" s="60"/>
      <c r="IR223" s="60"/>
      <c r="IS223" s="60"/>
      <c r="IT223" s="60"/>
    </row>
    <row r="224" spans="1:254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  <c r="AQ224" s="60"/>
      <c r="AR224" s="60"/>
      <c r="AS224" s="60"/>
      <c r="AT224" s="60"/>
      <c r="AU224" s="60"/>
      <c r="AV224" s="60"/>
      <c r="AW224" s="60"/>
      <c r="AX224" s="60"/>
      <c r="AY224" s="60"/>
      <c r="AZ224" s="60"/>
      <c r="BA224" s="60"/>
      <c r="BB224" s="60"/>
      <c r="BC224" s="60"/>
      <c r="BD224" s="60"/>
      <c r="BE224" s="60"/>
      <c r="BF224" s="60"/>
      <c r="BG224" s="60"/>
      <c r="BH224" s="60"/>
      <c r="BI224" s="60"/>
      <c r="BJ224" s="60"/>
      <c r="BK224" s="60"/>
      <c r="BL224" s="60"/>
      <c r="BM224" s="60"/>
      <c r="BN224" s="60"/>
      <c r="BO224" s="60"/>
      <c r="BP224" s="60"/>
      <c r="BQ224" s="60"/>
      <c r="BR224" s="60"/>
      <c r="BS224" s="60"/>
      <c r="BT224" s="60"/>
      <c r="BU224" s="60"/>
      <c r="BV224" s="60"/>
      <c r="BW224" s="60"/>
      <c r="BX224" s="60"/>
      <c r="BY224" s="60"/>
      <c r="BZ224" s="60"/>
      <c r="CA224" s="60"/>
      <c r="CB224" s="60"/>
      <c r="CC224" s="60"/>
      <c r="CD224" s="60"/>
      <c r="CE224" s="60"/>
      <c r="CF224" s="60"/>
      <c r="CG224" s="60"/>
      <c r="CH224" s="60"/>
      <c r="CI224" s="60"/>
      <c r="CJ224" s="60"/>
      <c r="CK224" s="60"/>
      <c r="CL224" s="60"/>
      <c r="CM224" s="60"/>
      <c r="CN224" s="60"/>
      <c r="CO224" s="60"/>
      <c r="CP224" s="60"/>
      <c r="CQ224" s="60"/>
      <c r="CR224" s="60"/>
      <c r="CS224" s="60"/>
      <c r="CT224" s="60"/>
      <c r="CU224" s="60"/>
      <c r="CV224" s="60"/>
      <c r="CW224" s="60"/>
      <c r="CX224" s="60"/>
      <c r="CY224" s="60"/>
      <c r="CZ224" s="60"/>
      <c r="DA224" s="60"/>
      <c r="DB224" s="60"/>
      <c r="DC224" s="60"/>
      <c r="DD224" s="60"/>
      <c r="DE224" s="60"/>
      <c r="DF224" s="60"/>
      <c r="DG224" s="60"/>
      <c r="DH224" s="60"/>
      <c r="DI224" s="60"/>
      <c r="DJ224" s="60"/>
      <c r="DK224" s="60"/>
      <c r="DL224" s="60"/>
      <c r="DM224" s="60"/>
      <c r="DN224" s="60"/>
      <c r="DO224" s="60"/>
      <c r="DP224" s="60"/>
      <c r="DQ224" s="60"/>
      <c r="DR224" s="60"/>
      <c r="DS224" s="60"/>
      <c r="DT224" s="60"/>
      <c r="DU224" s="60"/>
      <c r="DV224" s="60"/>
      <c r="DW224" s="60"/>
      <c r="DX224" s="60"/>
      <c r="DY224" s="60"/>
      <c r="DZ224" s="60"/>
      <c r="EA224" s="60"/>
      <c r="EB224" s="60"/>
      <c r="EC224" s="60"/>
      <c r="ED224" s="60"/>
      <c r="EE224" s="60"/>
      <c r="EF224" s="60"/>
      <c r="EG224" s="60"/>
      <c r="EH224" s="60"/>
      <c r="EI224" s="60"/>
      <c r="EJ224" s="60"/>
      <c r="EK224" s="60"/>
      <c r="EL224" s="60"/>
      <c r="EM224" s="60"/>
      <c r="EN224" s="60"/>
      <c r="EO224" s="60"/>
      <c r="EP224" s="60"/>
      <c r="EQ224" s="60"/>
      <c r="ER224" s="60"/>
      <c r="ES224" s="60"/>
      <c r="ET224" s="60"/>
      <c r="EU224" s="60"/>
      <c r="EV224" s="60"/>
      <c r="EW224" s="60"/>
      <c r="EX224" s="60"/>
      <c r="EY224" s="60"/>
      <c r="EZ224" s="60"/>
      <c r="FA224" s="60"/>
      <c r="FB224" s="60"/>
      <c r="FC224" s="60"/>
      <c r="FD224" s="60"/>
      <c r="FE224" s="60"/>
      <c r="FF224" s="60"/>
      <c r="FG224" s="60"/>
      <c r="FH224" s="60"/>
      <c r="FI224" s="60"/>
      <c r="FJ224" s="60"/>
      <c r="FK224" s="60"/>
      <c r="FL224" s="60"/>
      <c r="FM224" s="60"/>
      <c r="FN224" s="60"/>
      <c r="FO224" s="60"/>
      <c r="FP224" s="60"/>
      <c r="FQ224" s="60"/>
      <c r="FR224" s="60"/>
      <c r="FS224" s="60"/>
      <c r="FT224" s="60"/>
      <c r="FU224" s="60"/>
      <c r="FV224" s="60"/>
      <c r="FW224" s="60"/>
      <c r="FX224" s="60"/>
      <c r="FY224" s="60"/>
      <c r="FZ224" s="60"/>
      <c r="GA224" s="60"/>
      <c r="GB224" s="60"/>
      <c r="GC224" s="60"/>
      <c r="GD224" s="60"/>
      <c r="GE224" s="60"/>
      <c r="GF224" s="60"/>
      <c r="GG224" s="60"/>
      <c r="GH224" s="60"/>
      <c r="GI224" s="60"/>
      <c r="GJ224" s="60"/>
      <c r="GK224" s="60"/>
      <c r="GL224" s="60"/>
      <c r="GM224" s="60"/>
      <c r="GN224" s="60"/>
      <c r="GO224" s="60"/>
      <c r="GP224" s="60"/>
      <c r="GQ224" s="60"/>
      <c r="GR224" s="60"/>
      <c r="GS224" s="60"/>
      <c r="GT224" s="60"/>
      <c r="GU224" s="60"/>
      <c r="GV224" s="60"/>
      <c r="GW224" s="60"/>
      <c r="GX224" s="60"/>
      <c r="GY224" s="60"/>
      <c r="GZ224" s="60"/>
      <c r="HA224" s="60"/>
      <c r="HB224" s="60"/>
      <c r="HC224" s="60"/>
      <c r="HD224" s="60"/>
      <c r="HE224" s="60"/>
      <c r="HF224" s="60"/>
      <c r="HG224" s="60"/>
      <c r="HH224" s="60"/>
      <c r="HI224" s="60"/>
      <c r="HJ224" s="60"/>
      <c r="HK224" s="60"/>
      <c r="HL224" s="60"/>
      <c r="HM224" s="60"/>
      <c r="HN224" s="60"/>
      <c r="HO224" s="60"/>
      <c r="HP224" s="60"/>
      <c r="HQ224" s="60"/>
      <c r="HR224" s="60"/>
      <c r="HS224" s="60"/>
      <c r="HT224" s="60"/>
      <c r="HU224" s="60"/>
      <c r="HV224" s="60"/>
      <c r="HW224" s="60"/>
      <c r="HX224" s="60"/>
      <c r="HY224" s="60"/>
      <c r="HZ224" s="60"/>
      <c r="IA224" s="60"/>
      <c r="IB224" s="60"/>
      <c r="IC224" s="60"/>
      <c r="ID224" s="60"/>
      <c r="IE224" s="60"/>
      <c r="IF224" s="60"/>
      <c r="IG224" s="60"/>
      <c r="IH224" s="60"/>
      <c r="II224" s="60"/>
      <c r="IJ224" s="60"/>
      <c r="IK224" s="60"/>
      <c r="IL224" s="60"/>
      <c r="IM224" s="60"/>
      <c r="IN224" s="60"/>
      <c r="IO224" s="60"/>
      <c r="IP224" s="60"/>
      <c r="IQ224" s="60"/>
      <c r="IR224" s="60"/>
      <c r="IS224" s="60"/>
      <c r="IT224" s="60"/>
    </row>
    <row r="225" spans="1:254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  <c r="AQ225" s="60"/>
      <c r="AR225" s="60"/>
      <c r="AS225" s="60"/>
      <c r="AT225" s="60"/>
      <c r="AU225" s="60"/>
      <c r="AV225" s="60"/>
      <c r="AW225" s="60"/>
      <c r="AX225" s="60"/>
      <c r="AY225" s="60"/>
      <c r="AZ225" s="60"/>
      <c r="BA225" s="60"/>
      <c r="BB225" s="60"/>
      <c r="BC225" s="60"/>
      <c r="BD225" s="60"/>
      <c r="BE225" s="60"/>
      <c r="BF225" s="60"/>
      <c r="BG225" s="60"/>
      <c r="BH225" s="60"/>
      <c r="BI225" s="60"/>
      <c r="BJ225" s="60"/>
      <c r="BK225" s="60"/>
      <c r="BL225" s="60"/>
      <c r="BM225" s="60"/>
      <c r="BN225" s="60"/>
      <c r="BO225" s="60"/>
      <c r="BP225" s="60"/>
      <c r="BQ225" s="60"/>
      <c r="BR225" s="60"/>
      <c r="BS225" s="60"/>
      <c r="BT225" s="60"/>
      <c r="BU225" s="60"/>
      <c r="BV225" s="60"/>
      <c r="BW225" s="60"/>
      <c r="BX225" s="60"/>
      <c r="BY225" s="60"/>
      <c r="BZ225" s="60"/>
      <c r="CA225" s="60"/>
      <c r="CB225" s="60"/>
      <c r="CC225" s="60"/>
      <c r="CD225" s="60"/>
      <c r="CE225" s="60"/>
      <c r="CF225" s="60"/>
      <c r="CG225" s="60"/>
      <c r="CH225" s="60"/>
      <c r="CI225" s="60"/>
      <c r="CJ225" s="60"/>
      <c r="CK225" s="60"/>
      <c r="CL225" s="60"/>
      <c r="CM225" s="60"/>
      <c r="CN225" s="60"/>
      <c r="CO225" s="60"/>
      <c r="CP225" s="60"/>
      <c r="CQ225" s="60"/>
      <c r="CR225" s="60"/>
      <c r="CS225" s="60"/>
      <c r="CT225" s="60"/>
      <c r="CU225" s="60"/>
      <c r="CV225" s="60"/>
      <c r="CW225" s="60"/>
      <c r="CX225" s="60"/>
      <c r="CY225" s="60"/>
      <c r="CZ225" s="60"/>
      <c r="DA225" s="60"/>
      <c r="DB225" s="60"/>
      <c r="DC225" s="60"/>
      <c r="DD225" s="60"/>
      <c r="DE225" s="60"/>
      <c r="DF225" s="60"/>
      <c r="DG225" s="60"/>
      <c r="DH225" s="60"/>
      <c r="DI225" s="60"/>
      <c r="DJ225" s="60"/>
      <c r="DK225" s="60"/>
      <c r="DL225" s="60"/>
      <c r="DM225" s="60"/>
      <c r="DN225" s="60"/>
      <c r="DO225" s="60"/>
      <c r="DP225" s="60"/>
      <c r="DQ225" s="60"/>
      <c r="DR225" s="60"/>
      <c r="DS225" s="60"/>
      <c r="DT225" s="60"/>
      <c r="DU225" s="60"/>
      <c r="DV225" s="60"/>
      <c r="DW225" s="60"/>
      <c r="DX225" s="60"/>
      <c r="DY225" s="60"/>
      <c r="DZ225" s="60"/>
      <c r="EA225" s="60"/>
      <c r="EB225" s="60"/>
      <c r="EC225" s="60"/>
      <c r="ED225" s="60"/>
      <c r="EE225" s="60"/>
      <c r="EF225" s="60"/>
      <c r="EG225" s="60"/>
      <c r="EH225" s="60"/>
      <c r="EI225" s="60"/>
      <c r="EJ225" s="60"/>
      <c r="EK225" s="60"/>
      <c r="EL225" s="60"/>
      <c r="EM225" s="60"/>
      <c r="EN225" s="60"/>
      <c r="EO225" s="60"/>
      <c r="EP225" s="60"/>
      <c r="EQ225" s="60"/>
      <c r="ER225" s="60"/>
      <c r="ES225" s="60"/>
      <c r="ET225" s="60"/>
      <c r="EU225" s="60"/>
      <c r="EV225" s="60"/>
      <c r="EW225" s="60"/>
      <c r="EX225" s="60"/>
      <c r="EY225" s="60"/>
      <c r="EZ225" s="60"/>
      <c r="FA225" s="60"/>
      <c r="FB225" s="60"/>
      <c r="FC225" s="60"/>
      <c r="FD225" s="60"/>
      <c r="FE225" s="60"/>
      <c r="FF225" s="60"/>
      <c r="FG225" s="60"/>
      <c r="FH225" s="60"/>
      <c r="FI225" s="60"/>
      <c r="FJ225" s="60"/>
      <c r="FK225" s="60"/>
      <c r="FL225" s="60"/>
      <c r="FM225" s="60"/>
      <c r="FN225" s="60"/>
      <c r="FO225" s="60"/>
      <c r="FP225" s="60"/>
      <c r="FQ225" s="60"/>
      <c r="FR225" s="60"/>
      <c r="FS225" s="60"/>
      <c r="FT225" s="60"/>
      <c r="FU225" s="60"/>
      <c r="FV225" s="60"/>
      <c r="FW225" s="60"/>
      <c r="FX225" s="60"/>
      <c r="FY225" s="60"/>
      <c r="FZ225" s="60"/>
      <c r="GA225" s="60"/>
      <c r="GB225" s="60"/>
      <c r="GC225" s="60"/>
      <c r="GD225" s="60"/>
      <c r="GE225" s="60"/>
      <c r="GF225" s="60"/>
      <c r="GG225" s="60"/>
      <c r="GH225" s="60"/>
      <c r="GI225" s="60"/>
      <c r="GJ225" s="60"/>
      <c r="GK225" s="60"/>
      <c r="GL225" s="60"/>
      <c r="GM225" s="60"/>
      <c r="GN225" s="60"/>
      <c r="GO225" s="60"/>
      <c r="GP225" s="60"/>
      <c r="GQ225" s="60"/>
      <c r="GR225" s="60"/>
      <c r="GS225" s="60"/>
      <c r="GT225" s="60"/>
      <c r="GU225" s="60"/>
      <c r="GV225" s="60"/>
      <c r="GW225" s="60"/>
      <c r="GX225" s="60"/>
      <c r="GY225" s="60"/>
      <c r="GZ225" s="60"/>
      <c r="HA225" s="60"/>
      <c r="HB225" s="60"/>
      <c r="HC225" s="60"/>
      <c r="HD225" s="60"/>
      <c r="HE225" s="60"/>
      <c r="HF225" s="60"/>
      <c r="HG225" s="60"/>
      <c r="HH225" s="60"/>
      <c r="HI225" s="60"/>
      <c r="HJ225" s="60"/>
      <c r="HK225" s="60"/>
      <c r="HL225" s="60"/>
      <c r="HM225" s="60"/>
      <c r="HN225" s="60"/>
      <c r="HO225" s="60"/>
      <c r="HP225" s="60"/>
      <c r="HQ225" s="60"/>
      <c r="HR225" s="60"/>
      <c r="HS225" s="60"/>
      <c r="HT225" s="60"/>
      <c r="HU225" s="60"/>
      <c r="HV225" s="60"/>
      <c r="HW225" s="60"/>
      <c r="HX225" s="60"/>
      <c r="HY225" s="60"/>
      <c r="HZ225" s="60"/>
      <c r="IA225" s="60"/>
      <c r="IB225" s="60"/>
      <c r="IC225" s="60"/>
      <c r="ID225" s="60"/>
      <c r="IE225" s="60"/>
      <c r="IF225" s="60"/>
      <c r="IG225" s="60"/>
      <c r="IH225" s="60"/>
      <c r="II225" s="60"/>
      <c r="IJ225" s="60"/>
      <c r="IK225" s="60"/>
      <c r="IL225" s="60"/>
      <c r="IM225" s="60"/>
      <c r="IN225" s="60"/>
      <c r="IO225" s="60"/>
      <c r="IP225" s="60"/>
      <c r="IQ225" s="60"/>
      <c r="IR225" s="60"/>
      <c r="IS225" s="60"/>
      <c r="IT225" s="60"/>
    </row>
    <row r="226" spans="1:254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  <c r="AQ226" s="60"/>
      <c r="AR226" s="60"/>
      <c r="AS226" s="60"/>
      <c r="AT226" s="60"/>
      <c r="AU226" s="60"/>
      <c r="AV226" s="60"/>
      <c r="AW226" s="60"/>
      <c r="AX226" s="60"/>
      <c r="AY226" s="60"/>
      <c r="AZ226" s="60"/>
      <c r="BA226" s="60"/>
      <c r="BB226" s="60"/>
      <c r="BC226" s="60"/>
      <c r="BD226" s="60"/>
      <c r="BE226" s="60"/>
      <c r="BF226" s="60"/>
      <c r="BG226" s="60"/>
      <c r="BH226" s="60"/>
      <c r="BI226" s="60"/>
      <c r="BJ226" s="60"/>
      <c r="BK226" s="60"/>
      <c r="BL226" s="60"/>
      <c r="BM226" s="60"/>
      <c r="BN226" s="60"/>
      <c r="BO226" s="60"/>
      <c r="BP226" s="60"/>
      <c r="BQ226" s="60"/>
      <c r="BR226" s="60"/>
      <c r="BS226" s="60"/>
      <c r="BT226" s="60"/>
      <c r="BU226" s="60"/>
      <c r="BV226" s="60"/>
      <c r="BW226" s="60"/>
      <c r="BX226" s="60"/>
      <c r="BY226" s="60"/>
      <c r="BZ226" s="60"/>
      <c r="CA226" s="60"/>
      <c r="CB226" s="60"/>
      <c r="CC226" s="60"/>
      <c r="CD226" s="60"/>
      <c r="CE226" s="60"/>
      <c r="CF226" s="60"/>
      <c r="CG226" s="60"/>
      <c r="CH226" s="60"/>
      <c r="CI226" s="60"/>
      <c r="CJ226" s="60"/>
      <c r="CK226" s="60"/>
      <c r="CL226" s="60"/>
      <c r="CM226" s="60"/>
      <c r="CN226" s="60"/>
      <c r="CO226" s="60"/>
      <c r="CP226" s="60"/>
      <c r="CQ226" s="60"/>
      <c r="CR226" s="60"/>
      <c r="CS226" s="60"/>
      <c r="CT226" s="60"/>
      <c r="CU226" s="60"/>
      <c r="CV226" s="60"/>
      <c r="CW226" s="60"/>
      <c r="CX226" s="60"/>
      <c r="CY226" s="60"/>
      <c r="CZ226" s="60"/>
      <c r="DA226" s="60"/>
      <c r="DB226" s="60"/>
      <c r="DC226" s="60"/>
      <c r="DD226" s="60"/>
      <c r="DE226" s="60"/>
      <c r="DF226" s="60"/>
      <c r="DG226" s="60"/>
      <c r="DH226" s="60"/>
      <c r="DI226" s="60"/>
      <c r="DJ226" s="60"/>
      <c r="DK226" s="60"/>
      <c r="DL226" s="60"/>
      <c r="DM226" s="60"/>
      <c r="DN226" s="60"/>
      <c r="DO226" s="60"/>
      <c r="DP226" s="60"/>
      <c r="DQ226" s="60"/>
      <c r="DR226" s="60"/>
      <c r="DS226" s="60"/>
      <c r="DT226" s="60"/>
      <c r="DU226" s="60"/>
      <c r="DV226" s="60"/>
      <c r="DW226" s="60"/>
      <c r="DX226" s="60"/>
      <c r="DY226" s="60"/>
      <c r="DZ226" s="60"/>
      <c r="EA226" s="60"/>
      <c r="EB226" s="60"/>
      <c r="EC226" s="60"/>
      <c r="ED226" s="60"/>
      <c r="EE226" s="60"/>
      <c r="EF226" s="60"/>
      <c r="EG226" s="60"/>
      <c r="EH226" s="60"/>
      <c r="EI226" s="60"/>
      <c r="EJ226" s="60"/>
      <c r="EK226" s="60"/>
      <c r="EL226" s="60"/>
      <c r="EM226" s="60"/>
      <c r="EN226" s="60"/>
      <c r="EO226" s="60"/>
      <c r="EP226" s="60"/>
      <c r="EQ226" s="60"/>
      <c r="ER226" s="60"/>
      <c r="ES226" s="60"/>
      <c r="ET226" s="60"/>
      <c r="EU226" s="60"/>
      <c r="EV226" s="60"/>
      <c r="EW226" s="60"/>
      <c r="EX226" s="60"/>
      <c r="EY226" s="60"/>
      <c r="EZ226" s="60"/>
      <c r="FA226" s="60"/>
      <c r="FB226" s="60"/>
      <c r="FC226" s="60"/>
      <c r="FD226" s="60"/>
      <c r="FE226" s="60"/>
      <c r="FF226" s="60"/>
      <c r="FG226" s="60"/>
      <c r="FH226" s="60"/>
      <c r="FI226" s="60"/>
      <c r="FJ226" s="60"/>
      <c r="FK226" s="60"/>
      <c r="FL226" s="60"/>
      <c r="FM226" s="60"/>
      <c r="FN226" s="60"/>
      <c r="FO226" s="60"/>
      <c r="FP226" s="60"/>
      <c r="FQ226" s="60"/>
      <c r="FR226" s="60"/>
      <c r="FS226" s="60"/>
      <c r="FT226" s="60"/>
      <c r="FU226" s="60"/>
      <c r="FV226" s="60"/>
      <c r="FW226" s="60"/>
      <c r="FX226" s="60"/>
      <c r="FY226" s="60"/>
      <c r="FZ226" s="60"/>
      <c r="GA226" s="60"/>
      <c r="GB226" s="60"/>
      <c r="GC226" s="60"/>
      <c r="GD226" s="60"/>
      <c r="GE226" s="60"/>
      <c r="GF226" s="60"/>
      <c r="GG226" s="60"/>
      <c r="GH226" s="60"/>
      <c r="GI226" s="60"/>
      <c r="GJ226" s="60"/>
      <c r="GK226" s="60"/>
      <c r="GL226" s="60"/>
      <c r="GM226" s="60"/>
      <c r="GN226" s="60"/>
      <c r="GO226" s="60"/>
      <c r="GP226" s="60"/>
      <c r="GQ226" s="60"/>
      <c r="GR226" s="60"/>
      <c r="GS226" s="60"/>
      <c r="GT226" s="60"/>
      <c r="GU226" s="60"/>
      <c r="GV226" s="60"/>
      <c r="GW226" s="60"/>
      <c r="GX226" s="60"/>
      <c r="GY226" s="60"/>
      <c r="GZ226" s="60"/>
      <c r="HA226" s="60"/>
      <c r="HB226" s="60"/>
      <c r="HC226" s="60"/>
      <c r="HD226" s="60"/>
      <c r="HE226" s="60"/>
      <c r="HF226" s="60"/>
      <c r="HG226" s="60"/>
      <c r="HH226" s="60"/>
      <c r="HI226" s="60"/>
      <c r="HJ226" s="60"/>
      <c r="HK226" s="60"/>
      <c r="HL226" s="60"/>
      <c r="HM226" s="60"/>
      <c r="HN226" s="60"/>
      <c r="HO226" s="60"/>
      <c r="HP226" s="60"/>
      <c r="HQ226" s="60"/>
      <c r="HR226" s="60"/>
      <c r="HS226" s="60"/>
      <c r="HT226" s="60"/>
      <c r="HU226" s="60"/>
      <c r="HV226" s="60"/>
      <c r="HW226" s="60"/>
      <c r="HX226" s="60"/>
      <c r="HY226" s="60"/>
      <c r="HZ226" s="60"/>
      <c r="IA226" s="60"/>
      <c r="IB226" s="60"/>
      <c r="IC226" s="60"/>
      <c r="ID226" s="60"/>
      <c r="IE226" s="60"/>
      <c r="IF226" s="60"/>
      <c r="IG226" s="60"/>
      <c r="IH226" s="60"/>
      <c r="II226" s="60"/>
      <c r="IJ226" s="60"/>
      <c r="IK226" s="60"/>
      <c r="IL226" s="60"/>
      <c r="IM226" s="60"/>
      <c r="IN226" s="60"/>
      <c r="IO226" s="60"/>
      <c r="IP226" s="60"/>
      <c r="IQ226" s="60"/>
      <c r="IR226" s="60"/>
      <c r="IS226" s="60"/>
      <c r="IT226" s="60"/>
    </row>
    <row r="227" spans="1:254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  <c r="AQ227" s="60"/>
      <c r="AR227" s="60"/>
      <c r="AS227" s="60"/>
      <c r="AT227" s="60"/>
      <c r="AU227" s="60"/>
      <c r="AV227" s="60"/>
      <c r="AW227" s="60"/>
      <c r="AX227" s="60"/>
      <c r="AY227" s="60"/>
      <c r="AZ227" s="60"/>
      <c r="BA227" s="60"/>
      <c r="BB227" s="60"/>
      <c r="BC227" s="60"/>
      <c r="BD227" s="60"/>
      <c r="BE227" s="60"/>
      <c r="BF227" s="60"/>
      <c r="BG227" s="60"/>
      <c r="BH227" s="60"/>
      <c r="BI227" s="60"/>
      <c r="BJ227" s="60"/>
      <c r="BK227" s="60"/>
      <c r="BL227" s="60"/>
      <c r="BM227" s="60"/>
      <c r="BN227" s="60"/>
      <c r="BO227" s="60"/>
      <c r="BP227" s="60"/>
      <c r="BQ227" s="60"/>
      <c r="BR227" s="60"/>
      <c r="BS227" s="60"/>
      <c r="BT227" s="60"/>
      <c r="BU227" s="60"/>
      <c r="BV227" s="60"/>
      <c r="BW227" s="60"/>
      <c r="BX227" s="60"/>
      <c r="BY227" s="60"/>
      <c r="BZ227" s="60"/>
      <c r="CA227" s="60"/>
      <c r="CB227" s="60"/>
      <c r="CC227" s="60"/>
      <c r="CD227" s="60"/>
      <c r="CE227" s="60"/>
      <c r="CF227" s="60"/>
      <c r="CG227" s="60"/>
      <c r="CH227" s="60"/>
      <c r="CI227" s="60"/>
      <c r="CJ227" s="60"/>
      <c r="CK227" s="60"/>
      <c r="CL227" s="60"/>
      <c r="CM227" s="60"/>
      <c r="CN227" s="60"/>
      <c r="CO227" s="60"/>
      <c r="CP227" s="60"/>
      <c r="CQ227" s="60"/>
      <c r="CR227" s="60"/>
      <c r="CS227" s="60"/>
      <c r="CT227" s="60"/>
      <c r="CU227" s="60"/>
      <c r="CV227" s="60"/>
      <c r="CW227" s="60"/>
      <c r="CX227" s="60"/>
      <c r="CY227" s="60"/>
      <c r="CZ227" s="60"/>
      <c r="DA227" s="60"/>
      <c r="DB227" s="60"/>
      <c r="DC227" s="60"/>
      <c r="DD227" s="60"/>
      <c r="DE227" s="60"/>
      <c r="DF227" s="60"/>
      <c r="DG227" s="60"/>
      <c r="DH227" s="60"/>
      <c r="DI227" s="60"/>
      <c r="DJ227" s="60"/>
      <c r="DK227" s="60"/>
      <c r="DL227" s="60"/>
      <c r="DM227" s="60"/>
      <c r="DN227" s="60"/>
      <c r="DO227" s="60"/>
      <c r="DP227" s="60"/>
      <c r="DQ227" s="60"/>
      <c r="DR227" s="60"/>
      <c r="DS227" s="60"/>
      <c r="DT227" s="60"/>
      <c r="DU227" s="60"/>
      <c r="DV227" s="60"/>
      <c r="DW227" s="60"/>
      <c r="DX227" s="60"/>
      <c r="DY227" s="60"/>
      <c r="DZ227" s="60"/>
      <c r="EA227" s="60"/>
      <c r="EB227" s="60"/>
      <c r="EC227" s="60"/>
      <c r="ED227" s="60"/>
      <c r="EE227" s="60"/>
      <c r="EF227" s="60"/>
      <c r="EG227" s="60"/>
      <c r="EH227" s="60"/>
      <c r="EI227" s="60"/>
      <c r="EJ227" s="60"/>
      <c r="EK227" s="60"/>
      <c r="EL227" s="60"/>
      <c r="EM227" s="60"/>
      <c r="EN227" s="60"/>
      <c r="EO227" s="60"/>
      <c r="EP227" s="60"/>
      <c r="EQ227" s="60"/>
      <c r="ER227" s="60"/>
      <c r="ES227" s="60"/>
      <c r="ET227" s="60"/>
      <c r="EU227" s="60"/>
      <c r="EV227" s="60"/>
      <c r="EW227" s="60"/>
      <c r="EX227" s="60"/>
      <c r="EY227" s="60"/>
      <c r="EZ227" s="60"/>
      <c r="FA227" s="60"/>
      <c r="FB227" s="60"/>
      <c r="FC227" s="60"/>
      <c r="FD227" s="60"/>
      <c r="FE227" s="60"/>
      <c r="FF227" s="60"/>
      <c r="FG227" s="60"/>
      <c r="FH227" s="60"/>
      <c r="FI227" s="60"/>
      <c r="FJ227" s="60"/>
      <c r="FK227" s="60"/>
      <c r="FL227" s="60"/>
      <c r="FM227" s="60"/>
      <c r="FN227" s="60"/>
      <c r="FO227" s="60"/>
      <c r="FP227" s="60"/>
      <c r="FQ227" s="60"/>
      <c r="FR227" s="60"/>
      <c r="FS227" s="60"/>
      <c r="FT227" s="60"/>
      <c r="FU227" s="60"/>
      <c r="FV227" s="60"/>
      <c r="FW227" s="60"/>
      <c r="FX227" s="60"/>
      <c r="FY227" s="60"/>
      <c r="FZ227" s="60"/>
      <c r="GA227" s="60"/>
      <c r="GB227" s="60"/>
      <c r="GC227" s="60"/>
      <c r="GD227" s="60"/>
      <c r="GE227" s="60"/>
      <c r="GF227" s="60"/>
      <c r="GG227" s="60"/>
      <c r="GH227" s="60"/>
      <c r="GI227" s="60"/>
      <c r="GJ227" s="60"/>
      <c r="GK227" s="60"/>
      <c r="GL227" s="60"/>
      <c r="GM227" s="60"/>
      <c r="GN227" s="60"/>
      <c r="GO227" s="60"/>
      <c r="GP227" s="60"/>
      <c r="GQ227" s="60"/>
      <c r="GR227" s="60"/>
      <c r="GS227" s="60"/>
      <c r="GT227" s="60"/>
      <c r="GU227" s="60"/>
      <c r="GV227" s="60"/>
      <c r="GW227" s="60"/>
      <c r="GX227" s="60"/>
      <c r="GY227" s="60"/>
      <c r="GZ227" s="60"/>
      <c r="HA227" s="60"/>
      <c r="HB227" s="60"/>
      <c r="HC227" s="60"/>
      <c r="HD227" s="60"/>
      <c r="HE227" s="60"/>
      <c r="HF227" s="60"/>
      <c r="HG227" s="60"/>
      <c r="HH227" s="60"/>
      <c r="HI227" s="60"/>
      <c r="HJ227" s="60"/>
      <c r="HK227" s="60"/>
      <c r="HL227" s="60"/>
      <c r="HM227" s="60"/>
      <c r="HN227" s="60"/>
      <c r="HO227" s="60"/>
      <c r="HP227" s="60"/>
      <c r="HQ227" s="60"/>
      <c r="HR227" s="60"/>
      <c r="HS227" s="60"/>
      <c r="HT227" s="60"/>
      <c r="HU227" s="60"/>
      <c r="HV227" s="60"/>
      <c r="HW227" s="60"/>
      <c r="HX227" s="60"/>
      <c r="HY227" s="60"/>
      <c r="HZ227" s="60"/>
      <c r="IA227" s="60"/>
      <c r="IB227" s="60"/>
      <c r="IC227" s="60"/>
      <c r="ID227" s="60"/>
      <c r="IE227" s="60"/>
      <c r="IF227" s="60"/>
      <c r="IG227" s="60"/>
      <c r="IH227" s="60"/>
      <c r="II227" s="60"/>
      <c r="IJ227" s="60"/>
      <c r="IK227" s="60"/>
      <c r="IL227" s="60"/>
      <c r="IM227" s="60"/>
      <c r="IN227" s="60"/>
      <c r="IO227" s="60"/>
      <c r="IP227" s="60"/>
      <c r="IQ227" s="60"/>
      <c r="IR227" s="60"/>
      <c r="IS227" s="60"/>
      <c r="IT227" s="60"/>
    </row>
    <row r="228" spans="1:254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  <c r="AQ228" s="60"/>
      <c r="AR228" s="60"/>
      <c r="AS228" s="60"/>
      <c r="AT228" s="60"/>
      <c r="AU228" s="60"/>
      <c r="AV228" s="60"/>
      <c r="AW228" s="60"/>
      <c r="AX228" s="60"/>
      <c r="AY228" s="60"/>
      <c r="AZ228" s="60"/>
      <c r="BA228" s="60"/>
      <c r="BB228" s="60"/>
      <c r="BC228" s="60"/>
      <c r="BD228" s="60"/>
      <c r="BE228" s="60"/>
      <c r="BF228" s="60"/>
      <c r="BG228" s="60"/>
      <c r="BH228" s="60"/>
      <c r="BI228" s="60"/>
      <c r="BJ228" s="60"/>
      <c r="BK228" s="60"/>
      <c r="BL228" s="60"/>
      <c r="BM228" s="60"/>
      <c r="BN228" s="60"/>
      <c r="BO228" s="60"/>
      <c r="BP228" s="60"/>
      <c r="BQ228" s="60"/>
      <c r="BR228" s="60"/>
      <c r="BS228" s="60"/>
      <c r="BT228" s="60"/>
      <c r="BU228" s="60"/>
      <c r="BV228" s="60"/>
      <c r="BW228" s="60"/>
      <c r="BX228" s="60"/>
      <c r="BY228" s="60"/>
      <c r="BZ228" s="60"/>
      <c r="CA228" s="60"/>
      <c r="CB228" s="60"/>
      <c r="CC228" s="60"/>
      <c r="CD228" s="60"/>
      <c r="CE228" s="60"/>
      <c r="CF228" s="60"/>
      <c r="CG228" s="60"/>
      <c r="CH228" s="60"/>
      <c r="CI228" s="60"/>
      <c r="CJ228" s="60"/>
      <c r="CK228" s="60"/>
      <c r="CL228" s="60"/>
      <c r="CM228" s="60"/>
      <c r="CN228" s="60"/>
      <c r="CO228" s="60"/>
      <c r="CP228" s="60"/>
      <c r="CQ228" s="60"/>
      <c r="CR228" s="60"/>
      <c r="CS228" s="60"/>
      <c r="CT228" s="60"/>
      <c r="CU228" s="60"/>
      <c r="CV228" s="60"/>
      <c r="CW228" s="60"/>
      <c r="CX228" s="60"/>
      <c r="CY228" s="60"/>
      <c r="CZ228" s="60"/>
      <c r="DA228" s="60"/>
      <c r="DB228" s="60"/>
      <c r="DC228" s="60"/>
      <c r="DD228" s="60"/>
      <c r="DE228" s="60"/>
      <c r="DF228" s="60"/>
      <c r="DG228" s="60"/>
      <c r="DH228" s="60"/>
      <c r="DI228" s="60"/>
      <c r="DJ228" s="60"/>
      <c r="DK228" s="60"/>
      <c r="DL228" s="60"/>
      <c r="DM228" s="60"/>
      <c r="DN228" s="60"/>
      <c r="DO228" s="60"/>
      <c r="DP228" s="60"/>
      <c r="DQ228" s="60"/>
      <c r="DR228" s="60"/>
      <c r="DS228" s="60"/>
      <c r="DT228" s="60"/>
      <c r="DU228" s="60"/>
      <c r="DV228" s="60"/>
      <c r="DW228" s="60"/>
      <c r="DX228" s="60"/>
      <c r="DY228" s="60"/>
      <c r="DZ228" s="60"/>
      <c r="EA228" s="60"/>
      <c r="EB228" s="60"/>
      <c r="EC228" s="60"/>
      <c r="ED228" s="60"/>
      <c r="EE228" s="60"/>
      <c r="EF228" s="60"/>
      <c r="EG228" s="60"/>
      <c r="EH228" s="60"/>
      <c r="EI228" s="60"/>
      <c r="EJ228" s="60"/>
      <c r="EK228" s="60"/>
      <c r="EL228" s="60"/>
      <c r="EM228" s="60"/>
      <c r="EN228" s="60"/>
      <c r="EO228" s="60"/>
      <c r="EP228" s="60"/>
      <c r="EQ228" s="60"/>
      <c r="ER228" s="60"/>
      <c r="ES228" s="60"/>
      <c r="ET228" s="60"/>
      <c r="EU228" s="60"/>
      <c r="EV228" s="60"/>
      <c r="EW228" s="60"/>
      <c r="EX228" s="60"/>
      <c r="EY228" s="60"/>
      <c r="EZ228" s="60"/>
      <c r="FA228" s="60"/>
      <c r="FB228" s="60"/>
      <c r="FC228" s="60"/>
      <c r="FD228" s="60"/>
      <c r="FE228" s="60"/>
      <c r="FF228" s="60"/>
      <c r="FG228" s="60"/>
      <c r="FH228" s="60"/>
      <c r="FI228" s="60"/>
      <c r="FJ228" s="60"/>
      <c r="FK228" s="60"/>
      <c r="FL228" s="60"/>
      <c r="FM228" s="60"/>
      <c r="FN228" s="60"/>
      <c r="FO228" s="60"/>
      <c r="FP228" s="60"/>
      <c r="FQ228" s="60"/>
      <c r="FR228" s="60"/>
      <c r="FS228" s="60"/>
      <c r="FT228" s="60"/>
      <c r="FU228" s="60"/>
      <c r="FV228" s="60"/>
      <c r="FW228" s="60"/>
      <c r="FX228" s="60"/>
      <c r="FY228" s="60"/>
      <c r="FZ228" s="60"/>
      <c r="GA228" s="60"/>
      <c r="GB228" s="60"/>
      <c r="GC228" s="60"/>
      <c r="GD228" s="60"/>
      <c r="GE228" s="60"/>
      <c r="GF228" s="60"/>
      <c r="GG228" s="60"/>
      <c r="GH228" s="60"/>
      <c r="GI228" s="60"/>
      <c r="GJ228" s="60"/>
      <c r="GK228" s="60"/>
      <c r="GL228" s="60"/>
      <c r="GM228" s="60"/>
      <c r="GN228" s="60"/>
      <c r="GO228" s="60"/>
      <c r="GP228" s="60"/>
      <c r="GQ228" s="60"/>
      <c r="GR228" s="60"/>
      <c r="GS228" s="60"/>
      <c r="GT228" s="60"/>
      <c r="GU228" s="60"/>
      <c r="GV228" s="60"/>
      <c r="GW228" s="60"/>
      <c r="GX228" s="60"/>
      <c r="GY228" s="60"/>
      <c r="GZ228" s="60"/>
      <c r="HA228" s="60"/>
      <c r="HB228" s="60"/>
      <c r="HC228" s="60"/>
      <c r="HD228" s="60"/>
      <c r="HE228" s="60"/>
      <c r="HF228" s="60"/>
      <c r="HG228" s="60"/>
      <c r="HH228" s="60"/>
      <c r="HI228" s="60"/>
      <c r="HJ228" s="60"/>
      <c r="HK228" s="60"/>
      <c r="HL228" s="60"/>
      <c r="HM228" s="60"/>
      <c r="HN228" s="60"/>
      <c r="HO228" s="60"/>
      <c r="HP228" s="60"/>
      <c r="HQ228" s="60"/>
      <c r="HR228" s="60"/>
      <c r="HS228" s="60"/>
      <c r="HT228" s="60"/>
      <c r="HU228" s="60"/>
      <c r="HV228" s="60"/>
      <c r="HW228" s="60"/>
      <c r="HX228" s="60"/>
      <c r="HY228" s="60"/>
      <c r="HZ228" s="60"/>
      <c r="IA228" s="60"/>
      <c r="IB228" s="60"/>
      <c r="IC228" s="60"/>
      <c r="ID228" s="60"/>
      <c r="IE228" s="60"/>
      <c r="IF228" s="60"/>
      <c r="IG228" s="60"/>
      <c r="IH228" s="60"/>
      <c r="II228" s="60"/>
      <c r="IJ228" s="60"/>
      <c r="IK228" s="60"/>
      <c r="IL228" s="60"/>
      <c r="IM228" s="60"/>
      <c r="IN228" s="60"/>
      <c r="IO228" s="60"/>
      <c r="IP228" s="60"/>
      <c r="IQ228" s="60"/>
      <c r="IR228" s="60"/>
      <c r="IS228" s="60"/>
      <c r="IT228" s="60"/>
    </row>
    <row r="229" spans="1:254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0"/>
      <c r="GX229" s="60"/>
      <c r="GY229" s="60"/>
      <c r="GZ229" s="60"/>
      <c r="HA229" s="60"/>
      <c r="HB229" s="60"/>
      <c r="HC229" s="60"/>
      <c r="HD229" s="60"/>
      <c r="HE229" s="60"/>
      <c r="HF229" s="60"/>
      <c r="HG229" s="60"/>
      <c r="HH229" s="60"/>
      <c r="HI229" s="60"/>
      <c r="HJ229" s="60"/>
      <c r="HK229" s="60"/>
      <c r="HL229" s="60"/>
      <c r="HM229" s="60"/>
      <c r="HN229" s="60"/>
      <c r="HO229" s="60"/>
      <c r="HP229" s="60"/>
      <c r="HQ229" s="60"/>
      <c r="HR229" s="60"/>
      <c r="HS229" s="60"/>
      <c r="HT229" s="60"/>
      <c r="HU229" s="60"/>
      <c r="HV229" s="60"/>
      <c r="HW229" s="60"/>
      <c r="HX229" s="60"/>
      <c r="HY229" s="60"/>
      <c r="HZ229" s="60"/>
      <c r="IA229" s="60"/>
      <c r="IB229" s="60"/>
      <c r="IC229" s="60"/>
      <c r="ID229" s="60"/>
      <c r="IE229" s="60"/>
      <c r="IF229" s="60"/>
      <c r="IG229" s="60"/>
      <c r="IH229" s="60"/>
      <c r="II229" s="60"/>
      <c r="IJ229" s="60"/>
      <c r="IK229" s="60"/>
      <c r="IL229" s="60"/>
      <c r="IM229" s="60"/>
      <c r="IN229" s="60"/>
      <c r="IO229" s="60"/>
      <c r="IP229" s="60"/>
      <c r="IQ229" s="60"/>
      <c r="IR229" s="60"/>
      <c r="IS229" s="60"/>
      <c r="IT229" s="60"/>
    </row>
    <row r="230" spans="1:254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0"/>
      <c r="GX230" s="60"/>
      <c r="GY230" s="60"/>
      <c r="GZ230" s="60"/>
      <c r="HA230" s="60"/>
      <c r="HB230" s="60"/>
      <c r="HC230" s="60"/>
      <c r="HD230" s="60"/>
      <c r="HE230" s="60"/>
      <c r="HF230" s="60"/>
      <c r="HG230" s="60"/>
      <c r="HH230" s="60"/>
      <c r="HI230" s="60"/>
      <c r="HJ230" s="60"/>
      <c r="HK230" s="60"/>
      <c r="HL230" s="60"/>
      <c r="HM230" s="60"/>
      <c r="HN230" s="60"/>
      <c r="HO230" s="60"/>
      <c r="HP230" s="60"/>
      <c r="HQ230" s="60"/>
      <c r="HR230" s="60"/>
      <c r="HS230" s="60"/>
      <c r="HT230" s="60"/>
      <c r="HU230" s="60"/>
      <c r="HV230" s="60"/>
      <c r="HW230" s="60"/>
      <c r="HX230" s="60"/>
      <c r="HY230" s="60"/>
      <c r="HZ230" s="60"/>
      <c r="IA230" s="60"/>
      <c r="IB230" s="60"/>
      <c r="IC230" s="60"/>
      <c r="ID230" s="60"/>
      <c r="IE230" s="60"/>
      <c r="IF230" s="60"/>
      <c r="IG230" s="60"/>
      <c r="IH230" s="60"/>
      <c r="II230" s="60"/>
      <c r="IJ230" s="60"/>
      <c r="IK230" s="60"/>
      <c r="IL230" s="60"/>
      <c r="IM230" s="60"/>
      <c r="IN230" s="60"/>
      <c r="IO230" s="60"/>
      <c r="IP230" s="60"/>
      <c r="IQ230" s="60"/>
      <c r="IR230" s="60"/>
      <c r="IS230" s="60"/>
      <c r="IT230" s="60"/>
    </row>
    <row r="231" spans="1:254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  <c r="HD231" s="60"/>
      <c r="HE231" s="60"/>
      <c r="HF231" s="60"/>
      <c r="HG231" s="60"/>
      <c r="HH231" s="60"/>
      <c r="HI231" s="60"/>
      <c r="HJ231" s="60"/>
      <c r="HK231" s="60"/>
      <c r="HL231" s="60"/>
      <c r="HM231" s="60"/>
      <c r="HN231" s="60"/>
      <c r="HO231" s="60"/>
      <c r="HP231" s="60"/>
      <c r="HQ231" s="60"/>
      <c r="HR231" s="60"/>
      <c r="HS231" s="60"/>
      <c r="HT231" s="60"/>
      <c r="HU231" s="60"/>
      <c r="HV231" s="60"/>
      <c r="HW231" s="60"/>
      <c r="HX231" s="60"/>
      <c r="HY231" s="60"/>
      <c r="HZ231" s="60"/>
      <c r="IA231" s="60"/>
      <c r="IB231" s="60"/>
      <c r="IC231" s="60"/>
      <c r="ID231" s="60"/>
      <c r="IE231" s="60"/>
      <c r="IF231" s="60"/>
      <c r="IG231" s="60"/>
      <c r="IH231" s="60"/>
      <c r="II231" s="60"/>
      <c r="IJ231" s="60"/>
      <c r="IK231" s="60"/>
      <c r="IL231" s="60"/>
      <c r="IM231" s="60"/>
      <c r="IN231" s="60"/>
      <c r="IO231" s="60"/>
      <c r="IP231" s="60"/>
      <c r="IQ231" s="60"/>
      <c r="IR231" s="60"/>
      <c r="IS231" s="60"/>
      <c r="IT231" s="60"/>
    </row>
    <row r="232" spans="1:254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  <c r="BM232" s="60"/>
      <c r="BN232" s="60"/>
      <c r="BO232" s="60"/>
      <c r="BP232" s="60"/>
      <c r="BQ232" s="60"/>
      <c r="BR232" s="60"/>
      <c r="BS232" s="60"/>
      <c r="BT232" s="60"/>
      <c r="BU232" s="60"/>
      <c r="BV232" s="60"/>
      <c r="BW232" s="60"/>
      <c r="BX232" s="60"/>
      <c r="BY232" s="60"/>
      <c r="BZ232" s="60"/>
      <c r="CA232" s="60"/>
      <c r="CB232" s="60"/>
      <c r="CC232" s="60"/>
      <c r="CD232" s="60"/>
      <c r="CE232" s="60"/>
      <c r="CF232" s="60"/>
      <c r="CG232" s="60"/>
      <c r="CH232" s="60"/>
      <c r="CI232" s="60"/>
      <c r="CJ232" s="60"/>
      <c r="CK232" s="60"/>
      <c r="CL232" s="60"/>
      <c r="CM232" s="60"/>
      <c r="CN232" s="60"/>
      <c r="CO232" s="60"/>
      <c r="CP232" s="60"/>
      <c r="CQ232" s="60"/>
      <c r="CR232" s="60"/>
      <c r="CS232" s="60"/>
      <c r="CT232" s="60"/>
      <c r="CU232" s="60"/>
      <c r="CV232" s="60"/>
      <c r="CW232" s="60"/>
      <c r="CX232" s="60"/>
      <c r="CY232" s="60"/>
      <c r="CZ232" s="60"/>
      <c r="DA232" s="60"/>
      <c r="DB232" s="60"/>
      <c r="DC232" s="60"/>
      <c r="DD232" s="60"/>
      <c r="DE232" s="60"/>
      <c r="DF232" s="60"/>
      <c r="DG232" s="60"/>
      <c r="DH232" s="60"/>
      <c r="DI232" s="60"/>
      <c r="DJ232" s="60"/>
      <c r="DK232" s="60"/>
      <c r="DL232" s="60"/>
      <c r="DM232" s="60"/>
      <c r="DN232" s="60"/>
      <c r="DO232" s="60"/>
      <c r="DP232" s="60"/>
      <c r="DQ232" s="60"/>
      <c r="DR232" s="60"/>
      <c r="DS232" s="60"/>
      <c r="DT232" s="60"/>
      <c r="DU232" s="60"/>
      <c r="DV232" s="60"/>
      <c r="DW232" s="60"/>
      <c r="DX232" s="60"/>
      <c r="DY232" s="60"/>
      <c r="DZ232" s="60"/>
      <c r="EA232" s="60"/>
      <c r="EB232" s="60"/>
      <c r="EC232" s="60"/>
      <c r="ED232" s="60"/>
      <c r="EE232" s="60"/>
      <c r="EF232" s="60"/>
      <c r="EG232" s="60"/>
      <c r="EH232" s="60"/>
      <c r="EI232" s="60"/>
      <c r="EJ232" s="60"/>
      <c r="EK232" s="60"/>
      <c r="EL232" s="60"/>
      <c r="EM232" s="60"/>
      <c r="EN232" s="60"/>
      <c r="EO232" s="60"/>
      <c r="EP232" s="60"/>
      <c r="EQ232" s="60"/>
      <c r="ER232" s="60"/>
      <c r="ES232" s="60"/>
      <c r="ET232" s="60"/>
      <c r="EU232" s="60"/>
      <c r="EV232" s="60"/>
      <c r="EW232" s="60"/>
      <c r="EX232" s="60"/>
      <c r="EY232" s="60"/>
      <c r="EZ232" s="60"/>
      <c r="FA232" s="60"/>
      <c r="FB232" s="60"/>
      <c r="FC232" s="60"/>
      <c r="FD232" s="60"/>
      <c r="FE232" s="60"/>
      <c r="FF232" s="60"/>
      <c r="FG232" s="60"/>
      <c r="FH232" s="60"/>
      <c r="FI232" s="60"/>
      <c r="FJ232" s="60"/>
      <c r="FK232" s="60"/>
      <c r="FL232" s="60"/>
      <c r="FM232" s="60"/>
      <c r="FN232" s="60"/>
      <c r="FO232" s="60"/>
      <c r="FP232" s="60"/>
      <c r="FQ232" s="60"/>
      <c r="FR232" s="60"/>
      <c r="FS232" s="60"/>
      <c r="FT232" s="60"/>
      <c r="FU232" s="60"/>
      <c r="FV232" s="60"/>
      <c r="FW232" s="60"/>
      <c r="FX232" s="60"/>
      <c r="FY232" s="60"/>
      <c r="FZ232" s="60"/>
      <c r="GA232" s="60"/>
      <c r="GB232" s="60"/>
      <c r="GC232" s="60"/>
      <c r="GD232" s="60"/>
      <c r="GE232" s="60"/>
      <c r="GF232" s="60"/>
      <c r="GG232" s="60"/>
      <c r="GH232" s="60"/>
      <c r="GI232" s="60"/>
      <c r="GJ232" s="60"/>
      <c r="GK232" s="60"/>
      <c r="GL232" s="60"/>
      <c r="GM232" s="60"/>
      <c r="GN232" s="60"/>
      <c r="GO232" s="60"/>
      <c r="GP232" s="60"/>
      <c r="GQ232" s="60"/>
      <c r="GR232" s="60"/>
      <c r="GS232" s="60"/>
      <c r="GT232" s="60"/>
      <c r="GU232" s="60"/>
      <c r="GV232" s="60"/>
      <c r="GW232" s="60"/>
      <c r="GX232" s="60"/>
      <c r="GY232" s="60"/>
      <c r="GZ232" s="60"/>
      <c r="HA232" s="60"/>
      <c r="HB232" s="60"/>
      <c r="HC232" s="60"/>
      <c r="HD232" s="60"/>
      <c r="HE232" s="60"/>
      <c r="HF232" s="60"/>
      <c r="HG232" s="60"/>
      <c r="HH232" s="60"/>
      <c r="HI232" s="60"/>
      <c r="HJ232" s="60"/>
      <c r="HK232" s="60"/>
      <c r="HL232" s="60"/>
      <c r="HM232" s="60"/>
      <c r="HN232" s="60"/>
      <c r="HO232" s="60"/>
      <c r="HP232" s="60"/>
      <c r="HQ232" s="60"/>
      <c r="HR232" s="60"/>
      <c r="HS232" s="60"/>
      <c r="HT232" s="60"/>
      <c r="HU232" s="60"/>
      <c r="HV232" s="60"/>
      <c r="HW232" s="60"/>
      <c r="HX232" s="60"/>
      <c r="HY232" s="60"/>
      <c r="HZ232" s="60"/>
      <c r="IA232" s="60"/>
      <c r="IB232" s="60"/>
      <c r="IC232" s="60"/>
      <c r="ID232" s="60"/>
      <c r="IE232" s="60"/>
      <c r="IF232" s="60"/>
      <c r="IG232" s="60"/>
      <c r="IH232" s="60"/>
      <c r="II232" s="60"/>
      <c r="IJ232" s="60"/>
      <c r="IK232" s="60"/>
      <c r="IL232" s="60"/>
      <c r="IM232" s="60"/>
      <c r="IN232" s="60"/>
      <c r="IO232" s="60"/>
      <c r="IP232" s="60"/>
      <c r="IQ232" s="60"/>
      <c r="IR232" s="60"/>
      <c r="IS232" s="60"/>
      <c r="IT232" s="60"/>
    </row>
    <row r="233" spans="1:254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  <c r="AQ233" s="60"/>
      <c r="AR233" s="60"/>
      <c r="AS233" s="60"/>
      <c r="AT233" s="60"/>
      <c r="AU233" s="60"/>
      <c r="AV233" s="60"/>
      <c r="AW233" s="60"/>
      <c r="AX233" s="60"/>
      <c r="AY233" s="60"/>
      <c r="AZ233" s="60"/>
      <c r="BA233" s="60"/>
      <c r="BB233" s="60"/>
      <c r="BC233" s="60"/>
      <c r="BD233" s="60"/>
      <c r="BE233" s="60"/>
      <c r="BF233" s="60"/>
      <c r="BG233" s="60"/>
      <c r="BH233" s="60"/>
      <c r="BI233" s="60"/>
      <c r="BJ233" s="60"/>
      <c r="BK233" s="60"/>
      <c r="BL233" s="60"/>
      <c r="BM233" s="60"/>
      <c r="BN233" s="60"/>
      <c r="BO233" s="60"/>
      <c r="BP233" s="60"/>
      <c r="BQ233" s="60"/>
      <c r="BR233" s="60"/>
      <c r="BS233" s="60"/>
      <c r="BT233" s="60"/>
      <c r="BU233" s="60"/>
      <c r="BV233" s="60"/>
      <c r="BW233" s="60"/>
      <c r="BX233" s="60"/>
      <c r="BY233" s="60"/>
      <c r="BZ233" s="60"/>
      <c r="CA233" s="60"/>
      <c r="CB233" s="60"/>
      <c r="CC233" s="60"/>
      <c r="CD233" s="60"/>
      <c r="CE233" s="60"/>
      <c r="CF233" s="60"/>
      <c r="CG233" s="60"/>
      <c r="CH233" s="60"/>
      <c r="CI233" s="60"/>
      <c r="CJ233" s="60"/>
      <c r="CK233" s="60"/>
      <c r="CL233" s="60"/>
      <c r="CM233" s="60"/>
      <c r="CN233" s="60"/>
      <c r="CO233" s="60"/>
      <c r="CP233" s="60"/>
      <c r="CQ233" s="60"/>
      <c r="CR233" s="60"/>
      <c r="CS233" s="60"/>
      <c r="CT233" s="60"/>
      <c r="CU233" s="60"/>
      <c r="CV233" s="60"/>
      <c r="CW233" s="60"/>
      <c r="CX233" s="60"/>
      <c r="CY233" s="60"/>
      <c r="CZ233" s="60"/>
      <c r="DA233" s="60"/>
      <c r="DB233" s="60"/>
      <c r="DC233" s="60"/>
      <c r="DD233" s="60"/>
      <c r="DE233" s="60"/>
      <c r="DF233" s="60"/>
      <c r="DG233" s="60"/>
      <c r="DH233" s="60"/>
      <c r="DI233" s="60"/>
      <c r="DJ233" s="60"/>
      <c r="DK233" s="60"/>
      <c r="DL233" s="60"/>
      <c r="DM233" s="60"/>
      <c r="DN233" s="60"/>
      <c r="DO233" s="60"/>
      <c r="DP233" s="60"/>
      <c r="DQ233" s="60"/>
      <c r="DR233" s="60"/>
      <c r="DS233" s="60"/>
      <c r="DT233" s="60"/>
      <c r="DU233" s="60"/>
      <c r="DV233" s="60"/>
      <c r="DW233" s="60"/>
      <c r="DX233" s="60"/>
      <c r="DY233" s="60"/>
      <c r="DZ233" s="60"/>
      <c r="EA233" s="60"/>
      <c r="EB233" s="60"/>
      <c r="EC233" s="60"/>
      <c r="ED233" s="60"/>
      <c r="EE233" s="60"/>
      <c r="EF233" s="60"/>
      <c r="EG233" s="60"/>
      <c r="EH233" s="60"/>
      <c r="EI233" s="60"/>
      <c r="EJ233" s="60"/>
      <c r="EK233" s="60"/>
      <c r="EL233" s="60"/>
      <c r="EM233" s="60"/>
      <c r="EN233" s="60"/>
      <c r="EO233" s="60"/>
      <c r="EP233" s="60"/>
      <c r="EQ233" s="60"/>
      <c r="ER233" s="60"/>
      <c r="ES233" s="60"/>
      <c r="ET233" s="60"/>
      <c r="EU233" s="60"/>
      <c r="EV233" s="60"/>
      <c r="EW233" s="60"/>
      <c r="EX233" s="60"/>
      <c r="EY233" s="60"/>
      <c r="EZ233" s="60"/>
      <c r="FA233" s="60"/>
      <c r="FB233" s="60"/>
      <c r="FC233" s="60"/>
      <c r="FD233" s="60"/>
      <c r="FE233" s="60"/>
      <c r="FF233" s="60"/>
      <c r="FG233" s="60"/>
      <c r="FH233" s="60"/>
      <c r="FI233" s="60"/>
      <c r="FJ233" s="60"/>
      <c r="FK233" s="60"/>
      <c r="FL233" s="60"/>
      <c r="FM233" s="60"/>
      <c r="FN233" s="60"/>
      <c r="FO233" s="60"/>
      <c r="FP233" s="60"/>
      <c r="FQ233" s="60"/>
      <c r="FR233" s="60"/>
      <c r="FS233" s="60"/>
      <c r="FT233" s="60"/>
      <c r="FU233" s="60"/>
      <c r="FV233" s="60"/>
      <c r="FW233" s="60"/>
      <c r="FX233" s="60"/>
      <c r="FY233" s="60"/>
      <c r="FZ233" s="60"/>
      <c r="GA233" s="60"/>
      <c r="GB233" s="60"/>
      <c r="GC233" s="60"/>
      <c r="GD233" s="60"/>
      <c r="GE233" s="60"/>
      <c r="GF233" s="60"/>
      <c r="GG233" s="60"/>
      <c r="GH233" s="60"/>
      <c r="GI233" s="60"/>
      <c r="GJ233" s="60"/>
      <c r="GK233" s="60"/>
      <c r="GL233" s="60"/>
      <c r="GM233" s="60"/>
      <c r="GN233" s="60"/>
      <c r="GO233" s="60"/>
      <c r="GP233" s="60"/>
      <c r="GQ233" s="60"/>
      <c r="GR233" s="60"/>
      <c r="GS233" s="60"/>
      <c r="GT233" s="60"/>
      <c r="GU233" s="60"/>
      <c r="GV233" s="60"/>
      <c r="GW233" s="60"/>
      <c r="GX233" s="60"/>
      <c r="GY233" s="60"/>
      <c r="GZ233" s="60"/>
      <c r="HA233" s="60"/>
      <c r="HB233" s="60"/>
      <c r="HC233" s="60"/>
      <c r="HD233" s="60"/>
      <c r="HE233" s="60"/>
      <c r="HF233" s="60"/>
      <c r="HG233" s="60"/>
      <c r="HH233" s="60"/>
      <c r="HI233" s="60"/>
      <c r="HJ233" s="60"/>
      <c r="HK233" s="60"/>
      <c r="HL233" s="60"/>
      <c r="HM233" s="60"/>
      <c r="HN233" s="60"/>
      <c r="HO233" s="60"/>
      <c r="HP233" s="60"/>
      <c r="HQ233" s="60"/>
      <c r="HR233" s="60"/>
      <c r="HS233" s="60"/>
      <c r="HT233" s="60"/>
      <c r="HU233" s="60"/>
      <c r="HV233" s="60"/>
      <c r="HW233" s="60"/>
      <c r="HX233" s="60"/>
      <c r="HY233" s="60"/>
      <c r="HZ233" s="60"/>
      <c r="IA233" s="60"/>
      <c r="IB233" s="60"/>
      <c r="IC233" s="60"/>
      <c r="ID233" s="60"/>
      <c r="IE233" s="60"/>
      <c r="IF233" s="60"/>
      <c r="IG233" s="60"/>
      <c r="IH233" s="60"/>
      <c r="II233" s="60"/>
      <c r="IJ233" s="60"/>
      <c r="IK233" s="60"/>
      <c r="IL233" s="60"/>
      <c r="IM233" s="60"/>
      <c r="IN233" s="60"/>
      <c r="IO233" s="60"/>
      <c r="IP233" s="60"/>
      <c r="IQ233" s="60"/>
      <c r="IR233" s="60"/>
      <c r="IS233" s="60"/>
      <c r="IT233" s="60"/>
    </row>
    <row r="234" spans="1:254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  <c r="AQ234" s="60"/>
      <c r="AR234" s="60"/>
      <c r="AS234" s="60"/>
      <c r="AT234" s="60"/>
      <c r="AU234" s="60"/>
      <c r="AV234" s="60"/>
      <c r="AW234" s="60"/>
      <c r="AX234" s="60"/>
      <c r="AY234" s="60"/>
      <c r="AZ234" s="60"/>
      <c r="BA234" s="60"/>
      <c r="BB234" s="60"/>
      <c r="BC234" s="60"/>
      <c r="BD234" s="60"/>
      <c r="BE234" s="60"/>
      <c r="BF234" s="60"/>
      <c r="BG234" s="60"/>
      <c r="BH234" s="60"/>
      <c r="BI234" s="60"/>
      <c r="BJ234" s="60"/>
      <c r="BK234" s="60"/>
      <c r="BL234" s="60"/>
      <c r="BM234" s="60"/>
      <c r="BN234" s="60"/>
      <c r="BO234" s="60"/>
      <c r="BP234" s="60"/>
      <c r="BQ234" s="60"/>
      <c r="BR234" s="60"/>
      <c r="BS234" s="60"/>
      <c r="BT234" s="60"/>
      <c r="BU234" s="60"/>
      <c r="BV234" s="60"/>
      <c r="BW234" s="60"/>
      <c r="BX234" s="60"/>
      <c r="BY234" s="60"/>
      <c r="BZ234" s="60"/>
      <c r="CA234" s="60"/>
      <c r="CB234" s="60"/>
      <c r="CC234" s="60"/>
      <c r="CD234" s="60"/>
      <c r="CE234" s="60"/>
      <c r="CF234" s="60"/>
      <c r="CG234" s="60"/>
      <c r="CH234" s="60"/>
      <c r="CI234" s="60"/>
      <c r="CJ234" s="60"/>
      <c r="CK234" s="60"/>
      <c r="CL234" s="60"/>
      <c r="CM234" s="60"/>
      <c r="CN234" s="60"/>
      <c r="CO234" s="60"/>
      <c r="CP234" s="60"/>
      <c r="CQ234" s="60"/>
      <c r="CR234" s="60"/>
      <c r="CS234" s="60"/>
      <c r="CT234" s="60"/>
      <c r="CU234" s="60"/>
      <c r="CV234" s="60"/>
      <c r="CW234" s="60"/>
      <c r="CX234" s="60"/>
      <c r="CY234" s="60"/>
      <c r="CZ234" s="60"/>
      <c r="DA234" s="60"/>
      <c r="DB234" s="60"/>
      <c r="DC234" s="60"/>
      <c r="DD234" s="60"/>
      <c r="DE234" s="60"/>
      <c r="DF234" s="60"/>
      <c r="DG234" s="60"/>
      <c r="DH234" s="60"/>
      <c r="DI234" s="60"/>
      <c r="DJ234" s="60"/>
      <c r="DK234" s="60"/>
      <c r="DL234" s="60"/>
      <c r="DM234" s="60"/>
      <c r="DN234" s="60"/>
      <c r="DO234" s="60"/>
      <c r="DP234" s="60"/>
      <c r="DQ234" s="60"/>
      <c r="DR234" s="60"/>
      <c r="DS234" s="60"/>
      <c r="DT234" s="60"/>
      <c r="DU234" s="60"/>
      <c r="DV234" s="60"/>
      <c r="DW234" s="60"/>
      <c r="DX234" s="60"/>
      <c r="DY234" s="60"/>
      <c r="DZ234" s="60"/>
      <c r="EA234" s="60"/>
      <c r="EB234" s="60"/>
      <c r="EC234" s="60"/>
      <c r="ED234" s="60"/>
      <c r="EE234" s="60"/>
      <c r="EF234" s="60"/>
      <c r="EG234" s="60"/>
      <c r="EH234" s="60"/>
      <c r="EI234" s="60"/>
      <c r="EJ234" s="60"/>
      <c r="EK234" s="60"/>
      <c r="EL234" s="60"/>
      <c r="EM234" s="60"/>
      <c r="EN234" s="60"/>
      <c r="EO234" s="60"/>
      <c r="EP234" s="60"/>
      <c r="EQ234" s="60"/>
      <c r="ER234" s="60"/>
      <c r="ES234" s="60"/>
      <c r="ET234" s="60"/>
      <c r="EU234" s="60"/>
      <c r="EV234" s="60"/>
      <c r="EW234" s="60"/>
      <c r="EX234" s="60"/>
      <c r="EY234" s="60"/>
      <c r="EZ234" s="60"/>
      <c r="FA234" s="60"/>
      <c r="FB234" s="60"/>
      <c r="FC234" s="60"/>
      <c r="FD234" s="60"/>
      <c r="FE234" s="60"/>
      <c r="FF234" s="60"/>
      <c r="FG234" s="60"/>
      <c r="FH234" s="60"/>
      <c r="FI234" s="60"/>
      <c r="FJ234" s="60"/>
      <c r="FK234" s="60"/>
      <c r="FL234" s="60"/>
      <c r="FM234" s="60"/>
      <c r="FN234" s="60"/>
      <c r="FO234" s="60"/>
      <c r="FP234" s="60"/>
      <c r="FQ234" s="60"/>
      <c r="FR234" s="60"/>
      <c r="FS234" s="60"/>
      <c r="FT234" s="60"/>
      <c r="FU234" s="60"/>
      <c r="FV234" s="60"/>
      <c r="FW234" s="60"/>
      <c r="FX234" s="60"/>
      <c r="FY234" s="60"/>
      <c r="FZ234" s="60"/>
      <c r="GA234" s="60"/>
      <c r="GB234" s="60"/>
      <c r="GC234" s="60"/>
      <c r="GD234" s="60"/>
      <c r="GE234" s="60"/>
      <c r="GF234" s="60"/>
      <c r="GG234" s="60"/>
      <c r="GH234" s="60"/>
      <c r="GI234" s="60"/>
      <c r="GJ234" s="60"/>
      <c r="GK234" s="60"/>
      <c r="GL234" s="60"/>
      <c r="GM234" s="60"/>
      <c r="GN234" s="60"/>
      <c r="GO234" s="60"/>
      <c r="GP234" s="60"/>
      <c r="GQ234" s="60"/>
      <c r="GR234" s="60"/>
      <c r="GS234" s="60"/>
      <c r="GT234" s="60"/>
      <c r="GU234" s="60"/>
      <c r="GV234" s="60"/>
      <c r="GW234" s="60"/>
      <c r="GX234" s="60"/>
      <c r="GY234" s="60"/>
      <c r="GZ234" s="60"/>
      <c r="HA234" s="60"/>
      <c r="HB234" s="60"/>
      <c r="HC234" s="60"/>
      <c r="HD234" s="60"/>
      <c r="HE234" s="60"/>
      <c r="HF234" s="60"/>
      <c r="HG234" s="60"/>
      <c r="HH234" s="60"/>
      <c r="HI234" s="60"/>
      <c r="HJ234" s="60"/>
      <c r="HK234" s="60"/>
      <c r="HL234" s="60"/>
      <c r="HM234" s="60"/>
      <c r="HN234" s="60"/>
      <c r="HO234" s="60"/>
      <c r="HP234" s="60"/>
      <c r="HQ234" s="60"/>
      <c r="HR234" s="60"/>
      <c r="HS234" s="60"/>
      <c r="HT234" s="60"/>
      <c r="HU234" s="60"/>
      <c r="HV234" s="60"/>
      <c r="HW234" s="60"/>
      <c r="HX234" s="60"/>
      <c r="HY234" s="60"/>
      <c r="HZ234" s="60"/>
      <c r="IA234" s="60"/>
      <c r="IB234" s="60"/>
      <c r="IC234" s="60"/>
      <c r="ID234" s="60"/>
      <c r="IE234" s="60"/>
      <c r="IF234" s="60"/>
      <c r="IG234" s="60"/>
      <c r="IH234" s="60"/>
      <c r="II234" s="60"/>
      <c r="IJ234" s="60"/>
      <c r="IK234" s="60"/>
      <c r="IL234" s="60"/>
      <c r="IM234" s="60"/>
      <c r="IN234" s="60"/>
      <c r="IO234" s="60"/>
      <c r="IP234" s="60"/>
      <c r="IQ234" s="60"/>
      <c r="IR234" s="60"/>
      <c r="IS234" s="60"/>
      <c r="IT234" s="60"/>
    </row>
    <row r="235" spans="1:254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  <c r="AQ235" s="60"/>
      <c r="AR235" s="60"/>
      <c r="AS235" s="60"/>
      <c r="AT235" s="60"/>
      <c r="AU235" s="60"/>
      <c r="AV235" s="60"/>
      <c r="AW235" s="60"/>
      <c r="AX235" s="60"/>
      <c r="AY235" s="60"/>
      <c r="AZ235" s="60"/>
      <c r="BA235" s="60"/>
      <c r="BB235" s="60"/>
      <c r="BC235" s="60"/>
      <c r="BD235" s="60"/>
      <c r="BE235" s="60"/>
      <c r="BF235" s="60"/>
      <c r="BG235" s="60"/>
      <c r="BH235" s="60"/>
      <c r="BI235" s="60"/>
      <c r="BJ235" s="60"/>
      <c r="BK235" s="60"/>
      <c r="BL235" s="60"/>
      <c r="BM235" s="60"/>
      <c r="BN235" s="60"/>
      <c r="BO235" s="60"/>
      <c r="BP235" s="60"/>
      <c r="BQ235" s="60"/>
      <c r="BR235" s="60"/>
      <c r="BS235" s="60"/>
      <c r="BT235" s="60"/>
      <c r="BU235" s="60"/>
      <c r="BV235" s="60"/>
      <c r="BW235" s="60"/>
      <c r="BX235" s="60"/>
      <c r="BY235" s="60"/>
      <c r="BZ235" s="60"/>
      <c r="CA235" s="60"/>
      <c r="CB235" s="60"/>
      <c r="CC235" s="60"/>
      <c r="CD235" s="60"/>
      <c r="CE235" s="60"/>
      <c r="CF235" s="60"/>
      <c r="CG235" s="60"/>
      <c r="CH235" s="60"/>
      <c r="CI235" s="60"/>
      <c r="CJ235" s="60"/>
      <c r="CK235" s="60"/>
      <c r="CL235" s="60"/>
      <c r="CM235" s="60"/>
      <c r="CN235" s="60"/>
      <c r="CO235" s="60"/>
      <c r="CP235" s="60"/>
      <c r="CQ235" s="60"/>
      <c r="CR235" s="60"/>
      <c r="CS235" s="60"/>
      <c r="CT235" s="60"/>
      <c r="CU235" s="60"/>
      <c r="CV235" s="60"/>
      <c r="CW235" s="60"/>
      <c r="CX235" s="60"/>
      <c r="CY235" s="60"/>
      <c r="CZ235" s="60"/>
      <c r="DA235" s="60"/>
      <c r="DB235" s="60"/>
      <c r="DC235" s="60"/>
      <c r="DD235" s="60"/>
      <c r="DE235" s="60"/>
      <c r="DF235" s="60"/>
      <c r="DG235" s="60"/>
      <c r="DH235" s="60"/>
      <c r="DI235" s="60"/>
      <c r="DJ235" s="60"/>
      <c r="DK235" s="60"/>
      <c r="DL235" s="60"/>
      <c r="DM235" s="60"/>
      <c r="DN235" s="60"/>
      <c r="DO235" s="60"/>
      <c r="DP235" s="60"/>
      <c r="DQ235" s="60"/>
      <c r="DR235" s="60"/>
      <c r="DS235" s="60"/>
      <c r="DT235" s="60"/>
      <c r="DU235" s="60"/>
      <c r="DV235" s="60"/>
      <c r="DW235" s="60"/>
      <c r="DX235" s="60"/>
      <c r="DY235" s="60"/>
      <c r="DZ235" s="60"/>
      <c r="EA235" s="60"/>
      <c r="EB235" s="60"/>
      <c r="EC235" s="60"/>
      <c r="ED235" s="60"/>
      <c r="EE235" s="60"/>
      <c r="EF235" s="60"/>
      <c r="EG235" s="60"/>
      <c r="EH235" s="60"/>
      <c r="EI235" s="60"/>
      <c r="EJ235" s="60"/>
      <c r="EK235" s="60"/>
      <c r="EL235" s="60"/>
      <c r="EM235" s="60"/>
      <c r="EN235" s="60"/>
      <c r="EO235" s="60"/>
      <c r="EP235" s="60"/>
      <c r="EQ235" s="60"/>
      <c r="ER235" s="60"/>
      <c r="ES235" s="60"/>
      <c r="ET235" s="60"/>
      <c r="EU235" s="60"/>
      <c r="EV235" s="60"/>
      <c r="EW235" s="60"/>
      <c r="EX235" s="60"/>
      <c r="EY235" s="60"/>
      <c r="EZ235" s="60"/>
      <c r="FA235" s="60"/>
      <c r="FB235" s="60"/>
      <c r="FC235" s="60"/>
      <c r="FD235" s="60"/>
      <c r="FE235" s="60"/>
      <c r="FF235" s="60"/>
      <c r="FG235" s="60"/>
      <c r="FH235" s="60"/>
      <c r="FI235" s="60"/>
      <c r="FJ235" s="60"/>
      <c r="FK235" s="60"/>
      <c r="FL235" s="60"/>
      <c r="FM235" s="60"/>
      <c r="FN235" s="60"/>
      <c r="FO235" s="60"/>
      <c r="FP235" s="60"/>
      <c r="FQ235" s="60"/>
      <c r="FR235" s="60"/>
      <c r="FS235" s="60"/>
      <c r="FT235" s="60"/>
      <c r="FU235" s="60"/>
      <c r="FV235" s="60"/>
      <c r="FW235" s="60"/>
      <c r="FX235" s="60"/>
      <c r="FY235" s="60"/>
      <c r="FZ235" s="60"/>
      <c r="GA235" s="60"/>
      <c r="GB235" s="60"/>
      <c r="GC235" s="60"/>
      <c r="GD235" s="60"/>
      <c r="GE235" s="60"/>
      <c r="GF235" s="60"/>
      <c r="GG235" s="60"/>
      <c r="GH235" s="60"/>
      <c r="GI235" s="60"/>
      <c r="GJ235" s="60"/>
      <c r="GK235" s="60"/>
      <c r="GL235" s="60"/>
      <c r="GM235" s="60"/>
      <c r="GN235" s="60"/>
      <c r="GO235" s="60"/>
      <c r="GP235" s="60"/>
      <c r="GQ235" s="60"/>
      <c r="GR235" s="60"/>
      <c r="GS235" s="60"/>
      <c r="GT235" s="60"/>
      <c r="GU235" s="60"/>
      <c r="GV235" s="60"/>
      <c r="GW235" s="60"/>
      <c r="GX235" s="60"/>
      <c r="GY235" s="60"/>
      <c r="GZ235" s="60"/>
      <c r="HA235" s="60"/>
      <c r="HB235" s="60"/>
      <c r="HC235" s="60"/>
      <c r="HD235" s="60"/>
      <c r="HE235" s="60"/>
      <c r="HF235" s="60"/>
      <c r="HG235" s="60"/>
      <c r="HH235" s="60"/>
      <c r="HI235" s="60"/>
      <c r="HJ235" s="60"/>
      <c r="HK235" s="60"/>
      <c r="HL235" s="60"/>
      <c r="HM235" s="60"/>
      <c r="HN235" s="60"/>
      <c r="HO235" s="60"/>
      <c r="HP235" s="60"/>
      <c r="HQ235" s="60"/>
      <c r="HR235" s="60"/>
      <c r="HS235" s="60"/>
      <c r="HT235" s="60"/>
      <c r="HU235" s="60"/>
      <c r="HV235" s="60"/>
      <c r="HW235" s="60"/>
      <c r="HX235" s="60"/>
      <c r="HY235" s="60"/>
      <c r="HZ235" s="60"/>
      <c r="IA235" s="60"/>
      <c r="IB235" s="60"/>
      <c r="IC235" s="60"/>
      <c r="ID235" s="60"/>
      <c r="IE235" s="60"/>
      <c r="IF235" s="60"/>
      <c r="IG235" s="60"/>
      <c r="IH235" s="60"/>
      <c r="II235" s="60"/>
      <c r="IJ235" s="60"/>
      <c r="IK235" s="60"/>
      <c r="IL235" s="60"/>
      <c r="IM235" s="60"/>
      <c r="IN235" s="60"/>
      <c r="IO235" s="60"/>
      <c r="IP235" s="60"/>
      <c r="IQ235" s="60"/>
      <c r="IR235" s="60"/>
      <c r="IS235" s="60"/>
      <c r="IT235" s="60"/>
    </row>
    <row r="236" spans="1:254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  <c r="AQ236" s="60"/>
      <c r="AR236" s="60"/>
      <c r="AS236" s="60"/>
      <c r="AT236" s="60"/>
      <c r="AU236" s="60"/>
      <c r="AV236" s="60"/>
      <c r="AW236" s="60"/>
      <c r="AX236" s="60"/>
      <c r="AY236" s="60"/>
      <c r="AZ236" s="60"/>
      <c r="BA236" s="60"/>
      <c r="BB236" s="60"/>
      <c r="BC236" s="60"/>
      <c r="BD236" s="60"/>
      <c r="BE236" s="60"/>
      <c r="BF236" s="60"/>
      <c r="BG236" s="60"/>
      <c r="BH236" s="60"/>
      <c r="BI236" s="60"/>
      <c r="BJ236" s="60"/>
      <c r="BK236" s="60"/>
      <c r="BL236" s="60"/>
      <c r="BM236" s="60"/>
      <c r="BN236" s="60"/>
      <c r="BO236" s="60"/>
      <c r="BP236" s="60"/>
      <c r="BQ236" s="60"/>
      <c r="BR236" s="60"/>
      <c r="BS236" s="60"/>
      <c r="BT236" s="60"/>
      <c r="BU236" s="60"/>
      <c r="BV236" s="60"/>
      <c r="BW236" s="60"/>
      <c r="BX236" s="60"/>
      <c r="BY236" s="60"/>
      <c r="BZ236" s="60"/>
      <c r="CA236" s="60"/>
      <c r="CB236" s="60"/>
      <c r="CC236" s="60"/>
      <c r="CD236" s="60"/>
      <c r="CE236" s="60"/>
      <c r="CF236" s="60"/>
      <c r="CG236" s="60"/>
      <c r="CH236" s="60"/>
      <c r="CI236" s="60"/>
      <c r="CJ236" s="60"/>
      <c r="CK236" s="60"/>
      <c r="CL236" s="60"/>
      <c r="CM236" s="60"/>
      <c r="CN236" s="60"/>
      <c r="CO236" s="60"/>
      <c r="CP236" s="60"/>
      <c r="CQ236" s="60"/>
      <c r="CR236" s="60"/>
      <c r="CS236" s="60"/>
      <c r="CT236" s="60"/>
      <c r="CU236" s="60"/>
      <c r="CV236" s="60"/>
      <c r="CW236" s="60"/>
      <c r="CX236" s="60"/>
      <c r="CY236" s="60"/>
      <c r="CZ236" s="60"/>
      <c r="DA236" s="60"/>
      <c r="DB236" s="60"/>
      <c r="DC236" s="60"/>
      <c r="DD236" s="60"/>
      <c r="DE236" s="60"/>
      <c r="DF236" s="60"/>
      <c r="DG236" s="60"/>
      <c r="DH236" s="60"/>
      <c r="DI236" s="60"/>
      <c r="DJ236" s="60"/>
      <c r="DK236" s="60"/>
      <c r="DL236" s="60"/>
      <c r="DM236" s="60"/>
      <c r="DN236" s="60"/>
      <c r="DO236" s="60"/>
      <c r="DP236" s="60"/>
      <c r="DQ236" s="60"/>
      <c r="DR236" s="60"/>
      <c r="DS236" s="60"/>
      <c r="DT236" s="60"/>
      <c r="DU236" s="60"/>
      <c r="DV236" s="60"/>
      <c r="DW236" s="60"/>
      <c r="DX236" s="60"/>
      <c r="DY236" s="60"/>
      <c r="DZ236" s="60"/>
      <c r="EA236" s="60"/>
      <c r="EB236" s="60"/>
      <c r="EC236" s="60"/>
      <c r="ED236" s="60"/>
      <c r="EE236" s="60"/>
      <c r="EF236" s="60"/>
      <c r="EG236" s="60"/>
      <c r="EH236" s="60"/>
      <c r="EI236" s="60"/>
      <c r="EJ236" s="60"/>
      <c r="EK236" s="60"/>
      <c r="EL236" s="60"/>
      <c r="EM236" s="60"/>
      <c r="EN236" s="60"/>
      <c r="EO236" s="60"/>
      <c r="EP236" s="60"/>
      <c r="EQ236" s="60"/>
      <c r="ER236" s="60"/>
      <c r="ES236" s="60"/>
      <c r="ET236" s="60"/>
      <c r="EU236" s="60"/>
      <c r="EV236" s="60"/>
      <c r="EW236" s="60"/>
      <c r="EX236" s="60"/>
      <c r="EY236" s="60"/>
      <c r="EZ236" s="60"/>
      <c r="FA236" s="60"/>
      <c r="FB236" s="60"/>
      <c r="FC236" s="60"/>
      <c r="FD236" s="60"/>
      <c r="FE236" s="60"/>
      <c r="FF236" s="60"/>
      <c r="FG236" s="60"/>
      <c r="FH236" s="60"/>
      <c r="FI236" s="60"/>
      <c r="FJ236" s="60"/>
      <c r="FK236" s="60"/>
      <c r="FL236" s="60"/>
      <c r="FM236" s="60"/>
      <c r="FN236" s="60"/>
      <c r="FO236" s="60"/>
      <c r="FP236" s="60"/>
      <c r="FQ236" s="60"/>
      <c r="FR236" s="60"/>
      <c r="FS236" s="60"/>
      <c r="FT236" s="60"/>
      <c r="FU236" s="60"/>
      <c r="FV236" s="60"/>
      <c r="FW236" s="60"/>
      <c r="FX236" s="60"/>
      <c r="FY236" s="60"/>
      <c r="FZ236" s="60"/>
      <c r="GA236" s="60"/>
      <c r="GB236" s="60"/>
      <c r="GC236" s="60"/>
      <c r="GD236" s="60"/>
      <c r="GE236" s="60"/>
      <c r="GF236" s="60"/>
      <c r="GG236" s="60"/>
      <c r="GH236" s="60"/>
      <c r="GI236" s="60"/>
      <c r="GJ236" s="60"/>
      <c r="GK236" s="60"/>
      <c r="GL236" s="60"/>
      <c r="GM236" s="60"/>
      <c r="GN236" s="60"/>
      <c r="GO236" s="60"/>
      <c r="GP236" s="60"/>
      <c r="GQ236" s="60"/>
      <c r="GR236" s="60"/>
      <c r="GS236" s="60"/>
      <c r="GT236" s="60"/>
      <c r="GU236" s="60"/>
      <c r="GV236" s="60"/>
      <c r="GW236" s="60"/>
      <c r="GX236" s="60"/>
      <c r="GY236" s="60"/>
      <c r="GZ236" s="60"/>
      <c r="HA236" s="60"/>
      <c r="HB236" s="60"/>
      <c r="HC236" s="60"/>
      <c r="HD236" s="60"/>
      <c r="HE236" s="60"/>
      <c r="HF236" s="60"/>
      <c r="HG236" s="60"/>
      <c r="HH236" s="60"/>
      <c r="HI236" s="60"/>
      <c r="HJ236" s="60"/>
      <c r="HK236" s="60"/>
      <c r="HL236" s="60"/>
      <c r="HM236" s="60"/>
      <c r="HN236" s="60"/>
      <c r="HO236" s="60"/>
      <c r="HP236" s="60"/>
      <c r="HQ236" s="60"/>
      <c r="HR236" s="60"/>
      <c r="HS236" s="60"/>
      <c r="HT236" s="60"/>
      <c r="HU236" s="60"/>
      <c r="HV236" s="60"/>
      <c r="HW236" s="60"/>
      <c r="HX236" s="60"/>
      <c r="HY236" s="60"/>
      <c r="HZ236" s="60"/>
      <c r="IA236" s="60"/>
      <c r="IB236" s="60"/>
      <c r="IC236" s="60"/>
      <c r="ID236" s="60"/>
      <c r="IE236" s="60"/>
      <c r="IF236" s="60"/>
      <c r="IG236" s="60"/>
      <c r="IH236" s="60"/>
      <c r="II236" s="60"/>
      <c r="IJ236" s="60"/>
      <c r="IK236" s="60"/>
      <c r="IL236" s="60"/>
      <c r="IM236" s="60"/>
      <c r="IN236" s="60"/>
      <c r="IO236" s="60"/>
      <c r="IP236" s="60"/>
      <c r="IQ236" s="60"/>
      <c r="IR236" s="60"/>
      <c r="IS236" s="60"/>
      <c r="IT236" s="60"/>
    </row>
    <row r="237" spans="1:254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  <c r="BM237" s="60"/>
      <c r="BN237" s="60"/>
      <c r="BO237" s="60"/>
      <c r="BP237" s="60"/>
      <c r="BQ237" s="60"/>
      <c r="BR237" s="60"/>
      <c r="BS237" s="60"/>
      <c r="BT237" s="60"/>
      <c r="BU237" s="60"/>
      <c r="BV237" s="60"/>
      <c r="BW237" s="60"/>
      <c r="BX237" s="60"/>
      <c r="BY237" s="60"/>
      <c r="BZ237" s="60"/>
      <c r="CA237" s="60"/>
      <c r="CB237" s="60"/>
      <c r="CC237" s="60"/>
      <c r="CD237" s="60"/>
      <c r="CE237" s="60"/>
      <c r="CF237" s="60"/>
      <c r="CG237" s="60"/>
      <c r="CH237" s="60"/>
      <c r="CI237" s="60"/>
      <c r="CJ237" s="60"/>
      <c r="CK237" s="60"/>
      <c r="CL237" s="60"/>
      <c r="CM237" s="60"/>
      <c r="CN237" s="60"/>
      <c r="CO237" s="60"/>
      <c r="CP237" s="60"/>
      <c r="CQ237" s="60"/>
      <c r="CR237" s="60"/>
      <c r="CS237" s="60"/>
      <c r="CT237" s="60"/>
      <c r="CU237" s="60"/>
      <c r="CV237" s="60"/>
      <c r="CW237" s="60"/>
      <c r="CX237" s="60"/>
      <c r="CY237" s="60"/>
      <c r="CZ237" s="60"/>
      <c r="DA237" s="60"/>
      <c r="DB237" s="60"/>
      <c r="DC237" s="60"/>
      <c r="DD237" s="60"/>
      <c r="DE237" s="60"/>
      <c r="DF237" s="60"/>
      <c r="DG237" s="60"/>
      <c r="DH237" s="60"/>
      <c r="DI237" s="60"/>
      <c r="DJ237" s="60"/>
      <c r="DK237" s="60"/>
      <c r="DL237" s="60"/>
      <c r="DM237" s="60"/>
      <c r="DN237" s="60"/>
      <c r="DO237" s="60"/>
      <c r="DP237" s="60"/>
      <c r="DQ237" s="60"/>
      <c r="DR237" s="60"/>
      <c r="DS237" s="60"/>
      <c r="DT237" s="60"/>
      <c r="DU237" s="60"/>
      <c r="DV237" s="60"/>
      <c r="DW237" s="60"/>
      <c r="DX237" s="60"/>
      <c r="DY237" s="60"/>
      <c r="DZ237" s="60"/>
      <c r="EA237" s="60"/>
      <c r="EB237" s="60"/>
      <c r="EC237" s="60"/>
      <c r="ED237" s="60"/>
      <c r="EE237" s="60"/>
      <c r="EF237" s="60"/>
      <c r="EG237" s="60"/>
      <c r="EH237" s="60"/>
      <c r="EI237" s="60"/>
      <c r="EJ237" s="60"/>
      <c r="EK237" s="60"/>
      <c r="EL237" s="60"/>
      <c r="EM237" s="60"/>
      <c r="EN237" s="60"/>
      <c r="EO237" s="60"/>
      <c r="EP237" s="60"/>
      <c r="EQ237" s="60"/>
      <c r="ER237" s="60"/>
      <c r="ES237" s="60"/>
      <c r="ET237" s="60"/>
      <c r="EU237" s="60"/>
      <c r="EV237" s="60"/>
      <c r="EW237" s="60"/>
      <c r="EX237" s="60"/>
      <c r="EY237" s="60"/>
      <c r="EZ237" s="60"/>
      <c r="FA237" s="60"/>
      <c r="FB237" s="60"/>
      <c r="FC237" s="60"/>
      <c r="FD237" s="60"/>
      <c r="FE237" s="60"/>
      <c r="FF237" s="60"/>
      <c r="FG237" s="60"/>
      <c r="FH237" s="60"/>
      <c r="FI237" s="60"/>
      <c r="FJ237" s="60"/>
      <c r="FK237" s="60"/>
      <c r="FL237" s="60"/>
      <c r="FM237" s="60"/>
      <c r="FN237" s="60"/>
      <c r="FO237" s="60"/>
      <c r="FP237" s="60"/>
      <c r="FQ237" s="60"/>
      <c r="FR237" s="60"/>
      <c r="FS237" s="60"/>
      <c r="FT237" s="60"/>
      <c r="FU237" s="60"/>
      <c r="FV237" s="60"/>
      <c r="FW237" s="60"/>
      <c r="FX237" s="60"/>
      <c r="FY237" s="60"/>
      <c r="FZ237" s="60"/>
      <c r="GA237" s="60"/>
      <c r="GB237" s="60"/>
      <c r="GC237" s="60"/>
      <c r="GD237" s="60"/>
      <c r="GE237" s="60"/>
      <c r="GF237" s="60"/>
      <c r="GG237" s="60"/>
      <c r="GH237" s="60"/>
      <c r="GI237" s="60"/>
      <c r="GJ237" s="60"/>
      <c r="GK237" s="60"/>
      <c r="GL237" s="60"/>
      <c r="GM237" s="60"/>
      <c r="GN237" s="60"/>
      <c r="GO237" s="60"/>
      <c r="GP237" s="60"/>
      <c r="GQ237" s="60"/>
      <c r="GR237" s="60"/>
      <c r="GS237" s="60"/>
      <c r="GT237" s="60"/>
      <c r="GU237" s="60"/>
      <c r="GV237" s="60"/>
      <c r="GW237" s="60"/>
      <c r="GX237" s="60"/>
      <c r="GY237" s="60"/>
      <c r="GZ237" s="60"/>
      <c r="HA237" s="60"/>
      <c r="HB237" s="60"/>
      <c r="HC237" s="60"/>
      <c r="HD237" s="60"/>
      <c r="HE237" s="60"/>
      <c r="HF237" s="60"/>
      <c r="HG237" s="60"/>
      <c r="HH237" s="60"/>
      <c r="HI237" s="60"/>
      <c r="HJ237" s="60"/>
      <c r="HK237" s="60"/>
      <c r="HL237" s="60"/>
      <c r="HM237" s="60"/>
      <c r="HN237" s="60"/>
      <c r="HO237" s="60"/>
      <c r="HP237" s="60"/>
      <c r="HQ237" s="60"/>
      <c r="HR237" s="60"/>
      <c r="HS237" s="60"/>
      <c r="HT237" s="60"/>
      <c r="HU237" s="60"/>
      <c r="HV237" s="60"/>
      <c r="HW237" s="60"/>
      <c r="HX237" s="60"/>
      <c r="HY237" s="60"/>
      <c r="HZ237" s="60"/>
      <c r="IA237" s="60"/>
      <c r="IB237" s="60"/>
      <c r="IC237" s="60"/>
      <c r="ID237" s="60"/>
      <c r="IE237" s="60"/>
      <c r="IF237" s="60"/>
      <c r="IG237" s="60"/>
      <c r="IH237" s="60"/>
      <c r="II237" s="60"/>
      <c r="IJ237" s="60"/>
      <c r="IK237" s="60"/>
      <c r="IL237" s="60"/>
      <c r="IM237" s="60"/>
      <c r="IN237" s="60"/>
      <c r="IO237" s="60"/>
      <c r="IP237" s="60"/>
      <c r="IQ237" s="60"/>
      <c r="IR237" s="60"/>
      <c r="IS237" s="60"/>
      <c r="IT237" s="60"/>
    </row>
    <row r="238" spans="1:254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  <c r="AQ238" s="60"/>
      <c r="AR238" s="60"/>
      <c r="AS238" s="60"/>
      <c r="AT238" s="60"/>
      <c r="AU238" s="60"/>
      <c r="AV238" s="60"/>
      <c r="AW238" s="60"/>
      <c r="AX238" s="60"/>
      <c r="AY238" s="60"/>
      <c r="AZ238" s="60"/>
      <c r="BA238" s="60"/>
      <c r="BB238" s="60"/>
      <c r="BC238" s="60"/>
      <c r="BD238" s="60"/>
      <c r="BE238" s="60"/>
      <c r="BF238" s="60"/>
      <c r="BG238" s="60"/>
      <c r="BH238" s="60"/>
      <c r="BI238" s="60"/>
      <c r="BJ238" s="60"/>
      <c r="BK238" s="60"/>
      <c r="BL238" s="60"/>
      <c r="BM238" s="60"/>
      <c r="BN238" s="60"/>
      <c r="BO238" s="60"/>
      <c r="BP238" s="60"/>
      <c r="BQ238" s="60"/>
      <c r="BR238" s="60"/>
      <c r="BS238" s="60"/>
      <c r="BT238" s="60"/>
      <c r="BU238" s="60"/>
      <c r="BV238" s="60"/>
      <c r="BW238" s="60"/>
      <c r="BX238" s="60"/>
      <c r="BY238" s="60"/>
      <c r="BZ238" s="60"/>
      <c r="CA238" s="60"/>
      <c r="CB238" s="60"/>
      <c r="CC238" s="60"/>
      <c r="CD238" s="60"/>
      <c r="CE238" s="60"/>
      <c r="CF238" s="60"/>
      <c r="CG238" s="60"/>
      <c r="CH238" s="60"/>
      <c r="CI238" s="60"/>
      <c r="CJ238" s="60"/>
      <c r="CK238" s="60"/>
      <c r="CL238" s="60"/>
      <c r="CM238" s="60"/>
      <c r="CN238" s="60"/>
      <c r="CO238" s="60"/>
      <c r="CP238" s="60"/>
      <c r="CQ238" s="60"/>
      <c r="CR238" s="60"/>
      <c r="CS238" s="60"/>
      <c r="CT238" s="60"/>
      <c r="CU238" s="60"/>
      <c r="CV238" s="60"/>
      <c r="CW238" s="60"/>
      <c r="CX238" s="60"/>
      <c r="CY238" s="60"/>
      <c r="CZ238" s="60"/>
      <c r="DA238" s="60"/>
      <c r="DB238" s="60"/>
      <c r="DC238" s="60"/>
      <c r="DD238" s="60"/>
      <c r="DE238" s="60"/>
      <c r="DF238" s="60"/>
      <c r="DG238" s="60"/>
      <c r="DH238" s="60"/>
      <c r="DI238" s="60"/>
      <c r="DJ238" s="60"/>
      <c r="DK238" s="60"/>
      <c r="DL238" s="60"/>
      <c r="DM238" s="60"/>
      <c r="DN238" s="60"/>
      <c r="DO238" s="60"/>
      <c r="DP238" s="60"/>
      <c r="DQ238" s="60"/>
      <c r="DR238" s="60"/>
      <c r="DS238" s="60"/>
      <c r="DT238" s="60"/>
      <c r="DU238" s="60"/>
      <c r="DV238" s="60"/>
      <c r="DW238" s="60"/>
      <c r="DX238" s="60"/>
      <c r="DY238" s="60"/>
      <c r="DZ238" s="60"/>
      <c r="EA238" s="60"/>
      <c r="EB238" s="60"/>
      <c r="EC238" s="60"/>
      <c r="ED238" s="60"/>
      <c r="EE238" s="60"/>
      <c r="EF238" s="60"/>
      <c r="EG238" s="60"/>
      <c r="EH238" s="60"/>
      <c r="EI238" s="60"/>
      <c r="EJ238" s="60"/>
      <c r="EK238" s="60"/>
      <c r="EL238" s="60"/>
      <c r="EM238" s="60"/>
      <c r="EN238" s="60"/>
      <c r="EO238" s="60"/>
      <c r="EP238" s="60"/>
      <c r="EQ238" s="60"/>
      <c r="ER238" s="60"/>
      <c r="ES238" s="60"/>
      <c r="ET238" s="60"/>
      <c r="EU238" s="60"/>
      <c r="EV238" s="60"/>
      <c r="EW238" s="60"/>
      <c r="EX238" s="60"/>
      <c r="EY238" s="60"/>
      <c r="EZ238" s="60"/>
      <c r="FA238" s="60"/>
      <c r="FB238" s="60"/>
      <c r="FC238" s="60"/>
      <c r="FD238" s="60"/>
      <c r="FE238" s="60"/>
      <c r="FF238" s="60"/>
      <c r="FG238" s="60"/>
      <c r="FH238" s="60"/>
      <c r="FI238" s="60"/>
      <c r="FJ238" s="60"/>
      <c r="FK238" s="60"/>
      <c r="FL238" s="60"/>
      <c r="FM238" s="60"/>
      <c r="FN238" s="60"/>
      <c r="FO238" s="60"/>
      <c r="FP238" s="60"/>
      <c r="FQ238" s="60"/>
      <c r="FR238" s="60"/>
      <c r="FS238" s="60"/>
      <c r="FT238" s="60"/>
      <c r="FU238" s="60"/>
      <c r="FV238" s="60"/>
      <c r="FW238" s="60"/>
      <c r="FX238" s="60"/>
      <c r="FY238" s="60"/>
      <c r="FZ238" s="60"/>
      <c r="GA238" s="60"/>
      <c r="GB238" s="60"/>
      <c r="GC238" s="60"/>
      <c r="GD238" s="60"/>
      <c r="GE238" s="60"/>
      <c r="GF238" s="60"/>
      <c r="GG238" s="60"/>
      <c r="GH238" s="60"/>
      <c r="GI238" s="60"/>
      <c r="GJ238" s="60"/>
      <c r="GK238" s="60"/>
      <c r="GL238" s="60"/>
      <c r="GM238" s="60"/>
      <c r="GN238" s="60"/>
      <c r="GO238" s="60"/>
      <c r="GP238" s="60"/>
      <c r="GQ238" s="60"/>
      <c r="GR238" s="60"/>
      <c r="GS238" s="60"/>
      <c r="GT238" s="60"/>
      <c r="GU238" s="60"/>
      <c r="GV238" s="60"/>
      <c r="GW238" s="60"/>
      <c r="GX238" s="60"/>
      <c r="GY238" s="60"/>
      <c r="GZ238" s="60"/>
      <c r="HA238" s="60"/>
      <c r="HB238" s="60"/>
      <c r="HC238" s="60"/>
      <c r="HD238" s="60"/>
      <c r="HE238" s="60"/>
      <c r="HF238" s="60"/>
      <c r="HG238" s="60"/>
      <c r="HH238" s="60"/>
      <c r="HI238" s="60"/>
      <c r="HJ238" s="60"/>
      <c r="HK238" s="60"/>
      <c r="HL238" s="60"/>
      <c r="HM238" s="60"/>
      <c r="HN238" s="60"/>
      <c r="HO238" s="60"/>
      <c r="HP238" s="60"/>
      <c r="HQ238" s="60"/>
      <c r="HR238" s="60"/>
      <c r="HS238" s="60"/>
      <c r="HT238" s="60"/>
      <c r="HU238" s="60"/>
      <c r="HV238" s="60"/>
      <c r="HW238" s="60"/>
      <c r="HX238" s="60"/>
      <c r="HY238" s="60"/>
      <c r="HZ238" s="60"/>
      <c r="IA238" s="60"/>
      <c r="IB238" s="60"/>
      <c r="IC238" s="60"/>
      <c r="ID238" s="60"/>
      <c r="IE238" s="60"/>
      <c r="IF238" s="60"/>
      <c r="IG238" s="60"/>
      <c r="IH238" s="60"/>
      <c r="II238" s="60"/>
      <c r="IJ238" s="60"/>
      <c r="IK238" s="60"/>
      <c r="IL238" s="60"/>
      <c r="IM238" s="60"/>
      <c r="IN238" s="60"/>
      <c r="IO238" s="60"/>
      <c r="IP238" s="60"/>
      <c r="IQ238" s="60"/>
      <c r="IR238" s="60"/>
      <c r="IS238" s="60"/>
      <c r="IT238" s="60"/>
    </row>
    <row r="239" spans="1:254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  <c r="AQ239" s="60"/>
      <c r="AR239" s="60"/>
      <c r="AS239" s="60"/>
      <c r="AT239" s="60"/>
      <c r="AU239" s="60"/>
      <c r="AV239" s="60"/>
      <c r="AW239" s="60"/>
      <c r="AX239" s="60"/>
      <c r="AY239" s="60"/>
      <c r="AZ239" s="60"/>
      <c r="BA239" s="60"/>
      <c r="BB239" s="60"/>
      <c r="BC239" s="60"/>
      <c r="BD239" s="60"/>
      <c r="BE239" s="60"/>
      <c r="BF239" s="60"/>
      <c r="BG239" s="60"/>
      <c r="BH239" s="60"/>
      <c r="BI239" s="60"/>
      <c r="BJ239" s="60"/>
      <c r="BK239" s="60"/>
      <c r="BL239" s="60"/>
      <c r="BM239" s="60"/>
      <c r="BN239" s="60"/>
      <c r="BO239" s="60"/>
      <c r="BP239" s="60"/>
      <c r="BQ239" s="60"/>
      <c r="BR239" s="60"/>
      <c r="BS239" s="60"/>
      <c r="BT239" s="60"/>
      <c r="BU239" s="60"/>
      <c r="BV239" s="60"/>
      <c r="BW239" s="60"/>
      <c r="BX239" s="60"/>
      <c r="BY239" s="60"/>
      <c r="BZ239" s="60"/>
      <c r="CA239" s="60"/>
      <c r="CB239" s="60"/>
      <c r="CC239" s="60"/>
      <c r="CD239" s="60"/>
      <c r="CE239" s="60"/>
      <c r="CF239" s="60"/>
      <c r="CG239" s="60"/>
      <c r="CH239" s="60"/>
      <c r="CI239" s="60"/>
      <c r="CJ239" s="60"/>
      <c r="CK239" s="60"/>
      <c r="CL239" s="60"/>
      <c r="CM239" s="60"/>
      <c r="CN239" s="60"/>
      <c r="CO239" s="60"/>
      <c r="CP239" s="60"/>
      <c r="CQ239" s="60"/>
      <c r="CR239" s="60"/>
      <c r="CS239" s="60"/>
      <c r="CT239" s="60"/>
      <c r="CU239" s="60"/>
      <c r="CV239" s="60"/>
      <c r="CW239" s="60"/>
      <c r="CX239" s="60"/>
      <c r="CY239" s="60"/>
      <c r="CZ239" s="60"/>
      <c r="DA239" s="60"/>
      <c r="DB239" s="60"/>
      <c r="DC239" s="60"/>
      <c r="DD239" s="60"/>
      <c r="DE239" s="60"/>
      <c r="DF239" s="60"/>
      <c r="DG239" s="60"/>
      <c r="DH239" s="60"/>
      <c r="DI239" s="60"/>
      <c r="DJ239" s="60"/>
      <c r="DK239" s="60"/>
      <c r="DL239" s="60"/>
      <c r="DM239" s="60"/>
      <c r="DN239" s="60"/>
      <c r="DO239" s="60"/>
      <c r="DP239" s="60"/>
      <c r="DQ239" s="60"/>
      <c r="DR239" s="60"/>
      <c r="DS239" s="60"/>
      <c r="DT239" s="60"/>
      <c r="DU239" s="60"/>
      <c r="DV239" s="60"/>
      <c r="DW239" s="60"/>
      <c r="DX239" s="60"/>
      <c r="DY239" s="60"/>
      <c r="DZ239" s="60"/>
      <c r="EA239" s="60"/>
      <c r="EB239" s="60"/>
      <c r="EC239" s="60"/>
      <c r="ED239" s="60"/>
      <c r="EE239" s="60"/>
      <c r="EF239" s="60"/>
      <c r="EG239" s="60"/>
      <c r="EH239" s="60"/>
      <c r="EI239" s="60"/>
      <c r="EJ239" s="60"/>
      <c r="EK239" s="60"/>
      <c r="EL239" s="60"/>
      <c r="EM239" s="60"/>
      <c r="EN239" s="60"/>
      <c r="EO239" s="60"/>
      <c r="EP239" s="60"/>
      <c r="EQ239" s="60"/>
      <c r="ER239" s="60"/>
      <c r="ES239" s="60"/>
      <c r="ET239" s="60"/>
      <c r="EU239" s="60"/>
      <c r="EV239" s="60"/>
      <c r="EW239" s="60"/>
      <c r="EX239" s="60"/>
      <c r="EY239" s="60"/>
      <c r="EZ239" s="60"/>
      <c r="FA239" s="60"/>
      <c r="FB239" s="60"/>
      <c r="FC239" s="60"/>
      <c r="FD239" s="60"/>
      <c r="FE239" s="60"/>
      <c r="FF239" s="60"/>
      <c r="FG239" s="60"/>
      <c r="FH239" s="60"/>
      <c r="FI239" s="60"/>
      <c r="FJ239" s="60"/>
      <c r="FK239" s="60"/>
      <c r="FL239" s="60"/>
      <c r="FM239" s="60"/>
      <c r="FN239" s="60"/>
      <c r="FO239" s="60"/>
      <c r="FP239" s="60"/>
      <c r="FQ239" s="60"/>
      <c r="FR239" s="60"/>
      <c r="FS239" s="60"/>
      <c r="FT239" s="60"/>
      <c r="FU239" s="60"/>
      <c r="FV239" s="60"/>
      <c r="FW239" s="60"/>
      <c r="FX239" s="60"/>
      <c r="FY239" s="60"/>
      <c r="FZ239" s="60"/>
      <c r="GA239" s="60"/>
      <c r="GB239" s="60"/>
      <c r="GC239" s="60"/>
      <c r="GD239" s="60"/>
      <c r="GE239" s="60"/>
      <c r="GF239" s="60"/>
      <c r="GG239" s="60"/>
      <c r="GH239" s="60"/>
      <c r="GI239" s="60"/>
      <c r="GJ239" s="60"/>
      <c r="GK239" s="60"/>
      <c r="GL239" s="60"/>
      <c r="GM239" s="60"/>
      <c r="GN239" s="60"/>
      <c r="GO239" s="60"/>
      <c r="GP239" s="60"/>
      <c r="GQ239" s="60"/>
      <c r="GR239" s="60"/>
      <c r="GS239" s="60"/>
      <c r="GT239" s="60"/>
      <c r="GU239" s="60"/>
      <c r="GV239" s="60"/>
      <c r="GW239" s="60"/>
      <c r="GX239" s="60"/>
      <c r="GY239" s="60"/>
      <c r="GZ239" s="60"/>
      <c r="HA239" s="60"/>
      <c r="HB239" s="60"/>
      <c r="HC239" s="60"/>
      <c r="HD239" s="60"/>
      <c r="HE239" s="60"/>
      <c r="HF239" s="60"/>
      <c r="HG239" s="60"/>
      <c r="HH239" s="60"/>
      <c r="HI239" s="60"/>
      <c r="HJ239" s="60"/>
      <c r="HK239" s="60"/>
      <c r="HL239" s="60"/>
      <c r="HM239" s="60"/>
      <c r="HN239" s="60"/>
      <c r="HO239" s="60"/>
      <c r="HP239" s="60"/>
      <c r="HQ239" s="60"/>
      <c r="HR239" s="60"/>
      <c r="HS239" s="60"/>
      <c r="HT239" s="60"/>
      <c r="HU239" s="60"/>
      <c r="HV239" s="60"/>
      <c r="HW239" s="60"/>
      <c r="HX239" s="60"/>
      <c r="HY239" s="60"/>
      <c r="HZ239" s="60"/>
      <c r="IA239" s="60"/>
      <c r="IB239" s="60"/>
      <c r="IC239" s="60"/>
      <c r="ID239" s="60"/>
      <c r="IE239" s="60"/>
      <c r="IF239" s="60"/>
      <c r="IG239" s="60"/>
      <c r="IH239" s="60"/>
      <c r="II239" s="60"/>
      <c r="IJ239" s="60"/>
      <c r="IK239" s="60"/>
      <c r="IL239" s="60"/>
      <c r="IM239" s="60"/>
      <c r="IN239" s="60"/>
      <c r="IO239" s="60"/>
      <c r="IP239" s="60"/>
      <c r="IQ239" s="60"/>
      <c r="IR239" s="60"/>
      <c r="IS239" s="60"/>
      <c r="IT239" s="60"/>
    </row>
    <row r="240" spans="1:254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  <c r="AQ240" s="60"/>
      <c r="AR240" s="60"/>
      <c r="AS240" s="60"/>
      <c r="AT240" s="60"/>
      <c r="AU240" s="60"/>
      <c r="AV240" s="60"/>
      <c r="AW240" s="60"/>
      <c r="AX240" s="60"/>
      <c r="AY240" s="60"/>
      <c r="AZ240" s="60"/>
      <c r="BA240" s="60"/>
      <c r="BB240" s="60"/>
      <c r="BC240" s="60"/>
      <c r="BD240" s="60"/>
      <c r="BE240" s="60"/>
      <c r="BF240" s="60"/>
      <c r="BG240" s="60"/>
      <c r="BH240" s="60"/>
      <c r="BI240" s="60"/>
      <c r="BJ240" s="60"/>
      <c r="BK240" s="60"/>
      <c r="BL240" s="60"/>
      <c r="BM240" s="60"/>
      <c r="BN240" s="60"/>
      <c r="BO240" s="60"/>
      <c r="BP240" s="60"/>
      <c r="BQ240" s="60"/>
      <c r="BR240" s="60"/>
      <c r="BS240" s="60"/>
      <c r="BT240" s="60"/>
      <c r="BU240" s="60"/>
      <c r="BV240" s="60"/>
      <c r="BW240" s="60"/>
      <c r="BX240" s="60"/>
      <c r="BY240" s="60"/>
      <c r="BZ240" s="60"/>
      <c r="CA240" s="60"/>
      <c r="CB240" s="60"/>
      <c r="CC240" s="60"/>
      <c r="CD240" s="60"/>
      <c r="CE240" s="60"/>
      <c r="CF240" s="60"/>
      <c r="CG240" s="60"/>
      <c r="CH240" s="60"/>
      <c r="CI240" s="60"/>
      <c r="CJ240" s="60"/>
      <c r="CK240" s="60"/>
      <c r="CL240" s="60"/>
      <c r="CM240" s="60"/>
      <c r="CN240" s="60"/>
      <c r="CO240" s="60"/>
      <c r="CP240" s="60"/>
      <c r="CQ240" s="60"/>
      <c r="CR240" s="60"/>
      <c r="CS240" s="60"/>
      <c r="CT240" s="60"/>
      <c r="CU240" s="60"/>
      <c r="CV240" s="60"/>
      <c r="CW240" s="60"/>
      <c r="CX240" s="60"/>
      <c r="CY240" s="60"/>
      <c r="CZ240" s="60"/>
      <c r="DA240" s="60"/>
      <c r="DB240" s="60"/>
      <c r="DC240" s="60"/>
      <c r="DD240" s="60"/>
      <c r="DE240" s="60"/>
      <c r="DF240" s="60"/>
      <c r="DG240" s="60"/>
      <c r="DH240" s="60"/>
      <c r="DI240" s="60"/>
      <c r="DJ240" s="60"/>
      <c r="DK240" s="60"/>
      <c r="DL240" s="60"/>
      <c r="DM240" s="60"/>
      <c r="DN240" s="60"/>
      <c r="DO240" s="60"/>
      <c r="DP240" s="60"/>
      <c r="DQ240" s="60"/>
      <c r="DR240" s="60"/>
      <c r="DS240" s="60"/>
      <c r="DT240" s="60"/>
      <c r="DU240" s="60"/>
      <c r="DV240" s="60"/>
      <c r="DW240" s="60"/>
      <c r="DX240" s="60"/>
      <c r="DY240" s="60"/>
      <c r="DZ240" s="60"/>
      <c r="EA240" s="60"/>
      <c r="EB240" s="60"/>
      <c r="EC240" s="60"/>
      <c r="ED240" s="60"/>
      <c r="EE240" s="60"/>
      <c r="EF240" s="60"/>
      <c r="EG240" s="60"/>
      <c r="EH240" s="60"/>
      <c r="EI240" s="60"/>
      <c r="EJ240" s="60"/>
      <c r="EK240" s="60"/>
      <c r="EL240" s="60"/>
      <c r="EM240" s="60"/>
      <c r="EN240" s="60"/>
      <c r="EO240" s="60"/>
      <c r="EP240" s="60"/>
      <c r="EQ240" s="60"/>
      <c r="ER240" s="60"/>
      <c r="ES240" s="60"/>
      <c r="ET240" s="60"/>
      <c r="EU240" s="60"/>
      <c r="EV240" s="60"/>
      <c r="EW240" s="60"/>
      <c r="EX240" s="60"/>
      <c r="EY240" s="60"/>
      <c r="EZ240" s="60"/>
      <c r="FA240" s="60"/>
      <c r="FB240" s="60"/>
      <c r="FC240" s="60"/>
      <c r="FD240" s="60"/>
      <c r="FE240" s="60"/>
      <c r="FF240" s="60"/>
      <c r="FG240" s="60"/>
      <c r="FH240" s="60"/>
      <c r="FI240" s="60"/>
      <c r="FJ240" s="60"/>
      <c r="FK240" s="60"/>
      <c r="FL240" s="60"/>
      <c r="FM240" s="60"/>
      <c r="FN240" s="60"/>
      <c r="FO240" s="60"/>
      <c r="FP240" s="60"/>
      <c r="FQ240" s="60"/>
      <c r="FR240" s="60"/>
      <c r="FS240" s="60"/>
      <c r="FT240" s="60"/>
      <c r="FU240" s="60"/>
      <c r="FV240" s="60"/>
      <c r="FW240" s="60"/>
      <c r="FX240" s="60"/>
      <c r="FY240" s="60"/>
      <c r="FZ240" s="60"/>
      <c r="GA240" s="60"/>
      <c r="GB240" s="60"/>
      <c r="GC240" s="60"/>
      <c r="GD240" s="60"/>
      <c r="GE240" s="60"/>
      <c r="GF240" s="60"/>
      <c r="GG240" s="60"/>
      <c r="GH240" s="60"/>
      <c r="GI240" s="60"/>
      <c r="GJ240" s="60"/>
      <c r="GK240" s="60"/>
      <c r="GL240" s="60"/>
      <c r="GM240" s="60"/>
      <c r="GN240" s="60"/>
      <c r="GO240" s="60"/>
      <c r="GP240" s="60"/>
      <c r="GQ240" s="60"/>
      <c r="GR240" s="60"/>
      <c r="GS240" s="60"/>
      <c r="GT240" s="60"/>
      <c r="GU240" s="60"/>
      <c r="GV240" s="60"/>
      <c r="GW240" s="60"/>
      <c r="GX240" s="60"/>
      <c r="GY240" s="60"/>
      <c r="GZ240" s="60"/>
      <c r="HA240" s="60"/>
      <c r="HB240" s="60"/>
      <c r="HC240" s="60"/>
      <c r="HD240" s="60"/>
      <c r="HE240" s="60"/>
      <c r="HF240" s="60"/>
      <c r="HG240" s="60"/>
      <c r="HH240" s="60"/>
      <c r="HI240" s="60"/>
      <c r="HJ240" s="60"/>
      <c r="HK240" s="60"/>
      <c r="HL240" s="60"/>
      <c r="HM240" s="60"/>
      <c r="HN240" s="60"/>
      <c r="HO240" s="60"/>
      <c r="HP240" s="60"/>
      <c r="HQ240" s="60"/>
      <c r="HR240" s="60"/>
      <c r="HS240" s="60"/>
      <c r="HT240" s="60"/>
      <c r="HU240" s="60"/>
      <c r="HV240" s="60"/>
      <c r="HW240" s="60"/>
      <c r="HX240" s="60"/>
      <c r="HY240" s="60"/>
      <c r="HZ240" s="60"/>
      <c r="IA240" s="60"/>
      <c r="IB240" s="60"/>
      <c r="IC240" s="60"/>
      <c r="ID240" s="60"/>
      <c r="IE240" s="60"/>
      <c r="IF240" s="60"/>
      <c r="IG240" s="60"/>
      <c r="IH240" s="60"/>
      <c r="II240" s="60"/>
      <c r="IJ240" s="60"/>
      <c r="IK240" s="60"/>
      <c r="IL240" s="60"/>
      <c r="IM240" s="60"/>
      <c r="IN240" s="60"/>
      <c r="IO240" s="60"/>
      <c r="IP240" s="60"/>
      <c r="IQ240" s="60"/>
      <c r="IR240" s="60"/>
      <c r="IS240" s="60"/>
      <c r="IT240" s="60"/>
    </row>
    <row r="241" spans="1:254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  <c r="AQ241" s="60"/>
      <c r="AR241" s="60"/>
      <c r="AS241" s="60"/>
      <c r="AT241" s="60"/>
      <c r="AU241" s="60"/>
      <c r="AV241" s="60"/>
      <c r="AW241" s="60"/>
      <c r="AX241" s="60"/>
      <c r="AY241" s="60"/>
      <c r="AZ241" s="60"/>
      <c r="BA241" s="60"/>
      <c r="BB241" s="60"/>
      <c r="BC241" s="60"/>
      <c r="BD241" s="60"/>
      <c r="BE241" s="60"/>
      <c r="BF241" s="60"/>
      <c r="BG241" s="60"/>
      <c r="BH241" s="60"/>
      <c r="BI241" s="60"/>
      <c r="BJ241" s="60"/>
      <c r="BK241" s="60"/>
      <c r="BL241" s="60"/>
      <c r="BM241" s="60"/>
      <c r="BN241" s="60"/>
      <c r="BO241" s="60"/>
      <c r="BP241" s="60"/>
      <c r="BQ241" s="60"/>
      <c r="BR241" s="60"/>
      <c r="BS241" s="60"/>
      <c r="BT241" s="60"/>
      <c r="BU241" s="60"/>
      <c r="BV241" s="60"/>
      <c r="BW241" s="60"/>
      <c r="BX241" s="60"/>
      <c r="BY241" s="60"/>
      <c r="BZ241" s="60"/>
      <c r="CA241" s="60"/>
      <c r="CB241" s="60"/>
      <c r="CC241" s="60"/>
      <c r="CD241" s="60"/>
      <c r="CE241" s="60"/>
      <c r="CF241" s="60"/>
      <c r="CG241" s="60"/>
      <c r="CH241" s="60"/>
      <c r="CI241" s="60"/>
      <c r="CJ241" s="60"/>
      <c r="CK241" s="60"/>
      <c r="CL241" s="60"/>
      <c r="CM241" s="60"/>
      <c r="CN241" s="60"/>
      <c r="CO241" s="60"/>
      <c r="CP241" s="60"/>
      <c r="CQ241" s="60"/>
      <c r="CR241" s="60"/>
      <c r="CS241" s="60"/>
      <c r="CT241" s="60"/>
      <c r="CU241" s="60"/>
      <c r="CV241" s="60"/>
      <c r="CW241" s="60"/>
      <c r="CX241" s="60"/>
      <c r="CY241" s="60"/>
      <c r="CZ241" s="60"/>
      <c r="DA241" s="60"/>
      <c r="DB241" s="60"/>
      <c r="DC241" s="60"/>
      <c r="DD241" s="60"/>
      <c r="DE241" s="60"/>
      <c r="DF241" s="60"/>
      <c r="DG241" s="60"/>
      <c r="DH241" s="60"/>
      <c r="DI241" s="60"/>
      <c r="DJ241" s="60"/>
      <c r="DK241" s="60"/>
      <c r="DL241" s="60"/>
      <c r="DM241" s="60"/>
      <c r="DN241" s="60"/>
      <c r="DO241" s="60"/>
      <c r="DP241" s="60"/>
      <c r="DQ241" s="60"/>
      <c r="DR241" s="60"/>
      <c r="DS241" s="60"/>
      <c r="DT241" s="60"/>
      <c r="DU241" s="60"/>
      <c r="DV241" s="60"/>
      <c r="DW241" s="60"/>
      <c r="DX241" s="60"/>
      <c r="DY241" s="60"/>
      <c r="DZ241" s="60"/>
      <c r="EA241" s="60"/>
      <c r="EB241" s="60"/>
      <c r="EC241" s="60"/>
      <c r="ED241" s="60"/>
      <c r="EE241" s="60"/>
      <c r="EF241" s="60"/>
      <c r="EG241" s="60"/>
      <c r="EH241" s="60"/>
      <c r="EI241" s="60"/>
      <c r="EJ241" s="60"/>
      <c r="EK241" s="60"/>
      <c r="EL241" s="60"/>
      <c r="EM241" s="60"/>
      <c r="EN241" s="60"/>
      <c r="EO241" s="60"/>
      <c r="EP241" s="60"/>
      <c r="EQ241" s="60"/>
      <c r="ER241" s="60"/>
      <c r="ES241" s="60"/>
      <c r="ET241" s="60"/>
      <c r="EU241" s="60"/>
      <c r="EV241" s="60"/>
      <c r="EW241" s="60"/>
      <c r="EX241" s="60"/>
      <c r="EY241" s="60"/>
      <c r="EZ241" s="60"/>
      <c r="FA241" s="60"/>
      <c r="FB241" s="60"/>
      <c r="FC241" s="60"/>
      <c r="FD241" s="60"/>
      <c r="FE241" s="60"/>
      <c r="FF241" s="60"/>
      <c r="FG241" s="60"/>
      <c r="FH241" s="60"/>
      <c r="FI241" s="60"/>
      <c r="FJ241" s="60"/>
      <c r="FK241" s="60"/>
      <c r="FL241" s="60"/>
      <c r="FM241" s="60"/>
      <c r="FN241" s="60"/>
      <c r="FO241" s="60"/>
      <c r="FP241" s="60"/>
      <c r="FQ241" s="60"/>
      <c r="FR241" s="60"/>
      <c r="FS241" s="60"/>
      <c r="FT241" s="60"/>
      <c r="FU241" s="60"/>
      <c r="FV241" s="60"/>
      <c r="FW241" s="60"/>
      <c r="FX241" s="60"/>
      <c r="FY241" s="60"/>
      <c r="FZ241" s="60"/>
      <c r="GA241" s="60"/>
      <c r="GB241" s="60"/>
      <c r="GC241" s="60"/>
      <c r="GD241" s="60"/>
      <c r="GE241" s="60"/>
      <c r="GF241" s="60"/>
      <c r="GG241" s="60"/>
      <c r="GH241" s="60"/>
      <c r="GI241" s="60"/>
      <c r="GJ241" s="60"/>
      <c r="GK241" s="60"/>
      <c r="GL241" s="60"/>
      <c r="GM241" s="60"/>
      <c r="GN241" s="60"/>
      <c r="GO241" s="60"/>
      <c r="GP241" s="60"/>
      <c r="GQ241" s="60"/>
      <c r="GR241" s="60"/>
      <c r="GS241" s="60"/>
      <c r="GT241" s="60"/>
      <c r="GU241" s="60"/>
      <c r="GV241" s="60"/>
      <c r="GW241" s="60"/>
      <c r="GX241" s="60"/>
      <c r="GY241" s="60"/>
      <c r="GZ241" s="60"/>
      <c r="HA241" s="60"/>
      <c r="HB241" s="60"/>
      <c r="HC241" s="60"/>
      <c r="HD241" s="60"/>
      <c r="HE241" s="60"/>
      <c r="HF241" s="60"/>
      <c r="HG241" s="60"/>
      <c r="HH241" s="60"/>
      <c r="HI241" s="60"/>
      <c r="HJ241" s="60"/>
      <c r="HK241" s="60"/>
      <c r="HL241" s="60"/>
      <c r="HM241" s="60"/>
      <c r="HN241" s="60"/>
      <c r="HO241" s="60"/>
      <c r="HP241" s="60"/>
      <c r="HQ241" s="60"/>
      <c r="HR241" s="60"/>
      <c r="HS241" s="60"/>
      <c r="HT241" s="60"/>
      <c r="HU241" s="60"/>
      <c r="HV241" s="60"/>
      <c r="HW241" s="60"/>
      <c r="HX241" s="60"/>
      <c r="HY241" s="60"/>
      <c r="HZ241" s="60"/>
      <c r="IA241" s="60"/>
      <c r="IB241" s="60"/>
      <c r="IC241" s="60"/>
      <c r="ID241" s="60"/>
      <c r="IE241" s="60"/>
      <c r="IF241" s="60"/>
      <c r="IG241" s="60"/>
      <c r="IH241" s="60"/>
      <c r="II241" s="60"/>
      <c r="IJ241" s="60"/>
      <c r="IK241" s="60"/>
      <c r="IL241" s="60"/>
      <c r="IM241" s="60"/>
      <c r="IN241" s="60"/>
      <c r="IO241" s="60"/>
      <c r="IP241" s="60"/>
      <c r="IQ241" s="60"/>
      <c r="IR241" s="60"/>
      <c r="IS241" s="60"/>
      <c r="IT241" s="60"/>
    </row>
    <row r="242" spans="1:254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  <c r="AQ242" s="60"/>
      <c r="AR242" s="60"/>
      <c r="AS242" s="60"/>
      <c r="AT242" s="60"/>
      <c r="AU242" s="60"/>
      <c r="AV242" s="60"/>
      <c r="AW242" s="60"/>
      <c r="AX242" s="60"/>
      <c r="AY242" s="60"/>
      <c r="AZ242" s="60"/>
      <c r="BA242" s="60"/>
      <c r="BB242" s="60"/>
      <c r="BC242" s="60"/>
      <c r="BD242" s="60"/>
      <c r="BE242" s="60"/>
      <c r="BF242" s="60"/>
      <c r="BG242" s="60"/>
      <c r="BH242" s="60"/>
      <c r="BI242" s="60"/>
      <c r="BJ242" s="60"/>
      <c r="BK242" s="60"/>
      <c r="BL242" s="60"/>
      <c r="BM242" s="60"/>
      <c r="BN242" s="60"/>
      <c r="BO242" s="60"/>
      <c r="BP242" s="60"/>
      <c r="BQ242" s="60"/>
      <c r="BR242" s="60"/>
      <c r="BS242" s="60"/>
      <c r="BT242" s="60"/>
      <c r="BU242" s="60"/>
      <c r="BV242" s="60"/>
      <c r="BW242" s="60"/>
      <c r="BX242" s="60"/>
      <c r="BY242" s="60"/>
      <c r="BZ242" s="60"/>
      <c r="CA242" s="60"/>
      <c r="CB242" s="60"/>
      <c r="CC242" s="60"/>
      <c r="CD242" s="60"/>
      <c r="CE242" s="60"/>
      <c r="CF242" s="60"/>
      <c r="CG242" s="60"/>
      <c r="CH242" s="60"/>
      <c r="CI242" s="60"/>
      <c r="CJ242" s="60"/>
      <c r="CK242" s="60"/>
      <c r="CL242" s="60"/>
      <c r="CM242" s="60"/>
      <c r="CN242" s="60"/>
      <c r="CO242" s="60"/>
      <c r="CP242" s="60"/>
      <c r="CQ242" s="60"/>
      <c r="CR242" s="60"/>
      <c r="CS242" s="60"/>
      <c r="CT242" s="60"/>
      <c r="CU242" s="60"/>
      <c r="CV242" s="60"/>
      <c r="CW242" s="60"/>
      <c r="CX242" s="60"/>
      <c r="CY242" s="60"/>
      <c r="CZ242" s="60"/>
      <c r="DA242" s="60"/>
      <c r="DB242" s="60"/>
      <c r="DC242" s="60"/>
      <c r="DD242" s="60"/>
      <c r="DE242" s="60"/>
      <c r="DF242" s="60"/>
      <c r="DG242" s="60"/>
      <c r="DH242" s="60"/>
      <c r="DI242" s="60"/>
      <c r="DJ242" s="60"/>
      <c r="DK242" s="60"/>
      <c r="DL242" s="60"/>
      <c r="DM242" s="60"/>
      <c r="DN242" s="60"/>
      <c r="DO242" s="60"/>
      <c r="DP242" s="60"/>
      <c r="DQ242" s="60"/>
      <c r="DR242" s="60"/>
      <c r="DS242" s="60"/>
      <c r="DT242" s="60"/>
      <c r="DU242" s="60"/>
      <c r="DV242" s="60"/>
      <c r="DW242" s="60"/>
      <c r="DX242" s="60"/>
      <c r="DY242" s="60"/>
      <c r="DZ242" s="60"/>
      <c r="EA242" s="60"/>
      <c r="EB242" s="60"/>
      <c r="EC242" s="60"/>
      <c r="ED242" s="60"/>
      <c r="EE242" s="60"/>
      <c r="EF242" s="60"/>
      <c r="EG242" s="60"/>
      <c r="EH242" s="60"/>
      <c r="EI242" s="60"/>
      <c r="EJ242" s="60"/>
      <c r="EK242" s="60"/>
      <c r="EL242" s="60"/>
      <c r="EM242" s="60"/>
      <c r="EN242" s="60"/>
      <c r="EO242" s="60"/>
      <c r="EP242" s="60"/>
      <c r="EQ242" s="60"/>
      <c r="ER242" s="60"/>
      <c r="ES242" s="60"/>
      <c r="ET242" s="60"/>
      <c r="EU242" s="60"/>
      <c r="EV242" s="60"/>
      <c r="EW242" s="60"/>
      <c r="EX242" s="60"/>
      <c r="EY242" s="60"/>
      <c r="EZ242" s="60"/>
      <c r="FA242" s="60"/>
      <c r="FB242" s="60"/>
      <c r="FC242" s="60"/>
      <c r="FD242" s="60"/>
      <c r="FE242" s="60"/>
      <c r="FF242" s="60"/>
      <c r="FG242" s="60"/>
      <c r="FH242" s="60"/>
      <c r="FI242" s="60"/>
      <c r="FJ242" s="60"/>
      <c r="FK242" s="60"/>
      <c r="FL242" s="60"/>
      <c r="FM242" s="60"/>
      <c r="FN242" s="60"/>
      <c r="FO242" s="60"/>
      <c r="FP242" s="60"/>
      <c r="FQ242" s="60"/>
      <c r="FR242" s="60"/>
      <c r="FS242" s="60"/>
      <c r="FT242" s="60"/>
      <c r="FU242" s="60"/>
      <c r="FV242" s="60"/>
      <c r="FW242" s="60"/>
      <c r="FX242" s="60"/>
      <c r="FY242" s="60"/>
      <c r="FZ242" s="60"/>
      <c r="GA242" s="60"/>
      <c r="GB242" s="60"/>
      <c r="GC242" s="60"/>
      <c r="GD242" s="60"/>
      <c r="GE242" s="60"/>
      <c r="GF242" s="60"/>
      <c r="GG242" s="60"/>
      <c r="GH242" s="60"/>
      <c r="GI242" s="60"/>
      <c r="GJ242" s="60"/>
      <c r="GK242" s="60"/>
      <c r="GL242" s="60"/>
      <c r="GM242" s="60"/>
      <c r="GN242" s="60"/>
      <c r="GO242" s="60"/>
      <c r="GP242" s="60"/>
      <c r="GQ242" s="60"/>
      <c r="GR242" s="60"/>
      <c r="GS242" s="60"/>
      <c r="GT242" s="60"/>
      <c r="GU242" s="60"/>
      <c r="GV242" s="60"/>
      <c r="GW242" s="60"/>
      <c r="GX242" s="60"/>
      <c r="GY242" s="60"/>
      <c r="GZ242" s="60"/>
      <c r="HA242" s="60"/>
      <c r="HB242" s="60"/>
      <c r="HC242" s="60"/>
      <c r="HD242" s="60"/>
      <c r="HE242" s="60"/>
      <c r="HF242" s="60"/>
      <c r="HG242" s="60"/>
      <c r="HH242" s="60"/>
      <c r="HI242" s="60"/>
      <c r="HJ242" s="60"/>
      <c r="HK242" s="60"/>
      <c r="HL242" s="60"/>
      <c r="HM242" s="60"/>
      <c r="HN242" s="60"/>
      <c r="HO242" s="60"/>
      <c r="HP242" s="60"/>
      <c r="HQ242" s="60"/>
      <c r="HR242" s="60"/>
      <c r="HS242" s="60"/>
      <c r="HT242" s="60"/>
      <c r="HU242" s="60"/>
      <c r="HV242" s="60"/>
      <c r="HW242" s="60"/>
      <c r="HX242" s="60"/>
      <c r="HY242" s="60"/>
      <c r="HZ242" s="60"/>
      <c r="IA242" s="60"/>
      <c r="IB242" s="60"/>
      <c r="IC242" s="60"/>
      <c r="ID242" s="60"/>
      <c r="IE242" s="60"/>
      <c r="IF242" s="60"/>
      <c r="IG242" s="60"/>
      <c r="IH242" s="60"/>
      <c r="II242" s="60"/>
      <c r="IJ242" s="60"/>
      <c r="IK242" s="60"/>
      <c r="IL242" s="60"/>
      <c r="IM242" s="60"/>
      <c r="IN242" s="60"/>
      <c r="IO242" s="60"/>
      <c r="IP242" s="60"/>
      <c r="IQ242" s="60"/>
      <c r="IR242" s="60"/>
      <c r="IS242" s="60"/>
      <c r="IT242" s="60"/>
    </row>
    <row r="243" spans="1:254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  <c r="AQ243" s="60"/>
      <c r="AR243" s="60"/>
      <c r="AS243" s="60"/>
      <c r="AT243" s="60"/>
      <c r="AU243" s="60"/>
      <c r="AV243" s="60"/>
      <c r="AW243" s="60"/>
      <c r="AX243" s="60"/>
      <c r="AY243" s="60"/>
      <c r="AZ243" s="60"/>
      <c r="BA243" s="60"/>
      <c r="BB243" s="60"/>
      <c r="BC243" s="60"/>
      <c r="BD243" s="60"/>
      <c r="BE243" s="60"/>
      <c r="BF243" s="60"/>
      <c r="BG243" s="60"/>
      <c r="BH243" s="60"/>
      <c r="BI243" s="60"/>
      <c r="BJ243" s="60"/>
      <c r="BK243" s="60"/>
      <c r="BL243" s="60"/>
      <c r="BM243" s="60"/>
      <c r="BN243" s="60"/>
      <c r="BO243" s="60"/>
      <c r="BP243" s="60"/>
      <c r="BQ243" s="60"/>
      <c r="BR243" s="60"/>
      <c r="BS243" s="60"/>
      <c r="BT243" s="60"/>
      <c r="BU243" s="60"/>
      <c r="BV243" s="60"/>
      <c r="BW243" s="60"/>
      <c r="BX243" s="60"/>
      <c r="BY243" s="60"/>
      <c r="BZ243" s="60"/>
      <c r="CA243" s="60"/>
      <c r="CB243" s="60"/>
      <c r="CC243" s="60"/>
      <c r="CD243" s="60"/>
      <c r="CE243" s="60"/>
      <c r="CF243" s="60"/>
      <c r="CG243" s="60"/>
      <c r="CH243" s="60"/>
      <c r="CI243" s="60"/>
      <c r="CJ243" s="60"/>
      <c r="CK243" s="60"/>
      <c r="CL243" s="60"/>
      <c r="CM243" s="60"/>
      <c r="CN243" s="60"/>
      <c r="CO243" s="60"/>
      <c r="CP243" s="60"/>
      <c r="CQ243" s="60"/>
      <c r="CR243" s="60"/>
      <c r="CS243" s="60"/>
      <c r="CT243" s="60"/>
      <c r="CU243" s="60"/>
      <c r="CV243" s="60"/>
      <c r="CW243" s="60"/>
      <c r="CX243" s="60"/>
      <c r="CY243" s="60"/>
      <c r="CZ243" s="60"/>
      <c r="DA243" s="60"/>
      <c r="DB243" s="60"/>
      <c r="DC243" s="60"/>
      <c r="DD243" s="60"/>
      <c r="DE243" s="60"/>
      <c r="DF243" s="60"/>
      <c r="DG243" s="60"/>
      <c r="DH243" s="60"/>
      <c r="DI243" s="60"/>
      <c r="DJ243" s="60"/>
      <c r="DK243" s="60"/>
      <c r="DL243" s="60"/>
      <c r="DM243" s="60"/>
      <c r="DN243" s="60"/>
      <c r="DO243" s="60"/>
      <c r="DP243" s="60"/>
      <c r="DQ243" s="60"/>
      <c r="DR243" s="60"/>
      <c r="DS243" s="60"/>
      <c r="DT243" s="60"/>
      <c r="DU243" s="60"/>
      <c r="DV243" s="60"/>
      <c r="DW243" s="60"/>
      <c r="DX243" s="60"/>
      <c r="DY243" s="60"/>
      <c r="DZ243" s="60"/>
      <c r="EA243" s="60"/>
      <c r="EB243" s="60"/>
      <c r="EC243" s="60"/>
      <c r="ED243" s="60"/>
      <c r="EE243" s="60"/>
      <c r="EF243" s="60"/>
      <c r="EG243" s="60"/>
      <c r="EH243" s="60"/>
      <c r="EI243" s="60"/>
      <c r="EJ243" s="60"/>
      <c r="EK243" s="60"/>
      <c r="EL243" s="60"/>
      <c r="EM243" s="60"/>
      <c r="EN243" s="60"/>
      <c r="EO243" s="60"/>
      <c r="EP243" s="60"/>
      <c r="EQ243" s="60"/>
      <c r="ER243" s="60"/>
      <c r="ES243" s="60"/>
      <c r="ET243" s="60"/>
      <c r="EU243" s="60"/>
      <c r="EV243" s="60"/>
      <c r="EW243" s="60"/>
      <c r="EX243" s="60"/>
      <c r="EY243" s="60"/>
      <c r="EZ243" s="60"/>
      <c r="FA243" s="60"/>
      <c r="FB243" s="60"/>
      <c r="FC243" s="60"/>
      <c r="FD243" s="60"/>
      <c r="FE243" s="60"/>
      <c r="FF243" s="60"/>
      <c r="FG243" s="60"/>
      <c r="FH243" s="60"/>
      <c r="FI243" s="60"/>
      <c r="FJ243" s="60"/>
      <c r="FK243" s="60"/>
      <c r="FL243" s="60"/>
      <c r="FM243" s="60"/>
      <c r="FN243" s="60"/>
      <c r="FO243" s="60"/>
      <c r="FP243" s="60"/>
      <c r="FQ243" s="60"/>
      <c r="FR243" s="60"/>
      <c r="FS243" s="60"/>
      <c r="FT243" s="60"/>
      <c r="FU243" s="60"/>
      <c r="FV243" s="60"/>
      <c r="FW243" s="60"/>
      <c r="FX243" s="60"/>
      <c r="FY243" s="60"/>
      <c r="FZ243" s="60"/>
      <c r="GA243" s="60"/>
      <c r="GB243" s="60"/>
      <c r="GC243" s="60"/>
      <c r="GD243" s="60"/>
      <c r="GE243" s="60"/>
      <c r="GF243" s="60"/>
      <c r="GG243" s="60"/>
      <c r="GH243" s="60"/>
      <c r="GI243" s="60"/>
      <c r="GJ243" s="60"/>
      <c r="GK243" s="60"/>
      <c r="GL243" s="60"/>
      <c r="GM243" s="60"/>
      <c r="GN243" s="60"/>
      <c r="GO243" s="60"/>
      <c r="GP243" s="60"/>
      <c r="GQ243" s="60"/>
      <c r="GR243" s="60"/>
      <c r="GS243" s="60"/>
      <c r="GT243" s="60"/>
      <c r="GU243" s="60"/>
      <c r="GV243" s="60"/>
      <c r="GW243" s="60"/>
      <c r="GX243" s="60"/>
      <c r="GY243" s="60"/>
      <c r="GZ243" s="60"/>
      <c r="HA243" s="60"/>
      <c r="HB243" s="60"/>
      <c r="HC243" s="60"/>
      <c r="HD243" s="60"/>
      <c r="HE243" s="60"/>
      <c r="HF243" s="60"/>
      <c r="HG243" s="60"/>
      <c r="HH243" s="60"/>
      <c r="HI243" s="60"/>
      <c r="HJ243" s="60"/>
      <c r="HK243" s="60"/>
      <c r="HL243" s="60"/>
      <c r="HM243" s="60"/>
      <c r="HN243" s="60"/>
      <c r="HO243" s="60"/>
      <c r="HP243" s="60"/>
      <c r="HQ243" s="60"/>
      <c r="HR243" s="60"/>
      <c r="HS243" s="60"/>
      <c r="HT243" s="60"/>
      <c r="HU243" s="60"/>
      <c r="HV243" s="60"/>
      <c r="HW243" s="60"/>
      <c r="HX243" s="60"/>
      <c r="HY243" s="60"/>
      <c r="HZ243" s="60"/>
      <c r="IA243" s="60"/>
      <c r="IB243" s="60"/>
      <c r="IC243" s="60"/>
      <c r="ID243" s="60"/>
      <c r="IE243" s="60"/>
      <c r="IF243" s="60"/>
      <c r="IG243" s="60"/>
      <c r="IH243" s="60"/>
      <c r="II243" s="60"/>
      <c r="IJ243" s="60"/>
      <c r="IK243" s="60"/>
      <c r="IL243" s="60"/>
      <c r="IM243" s="60"/>
      <c r="IN243" s="60"/>
      <c r="IO243" s="60"/>
      <c r="IP243" s="60"/>
      <c r="IQ243" s="60"/>
      <c r="IR243" s="60"/>
      <c r="IS243" s="60"/>
      <c r="IT243" s="60"/>
    </row>
    <row r="244" spans="1:254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  <c r="AQ244" s="60"/>
      <c r="AR244" s="60"/>
      <c r="AS244" s="60"/>
      <c r="AT244" s="60"/>
      <c r="AU244" s="60"/>
      <c r="AV244" s="60"/>
      <c r="AW244" s="60"/>
      <c r="AX244" s="60"/>
      <c r="AY244" s="60"/>
      <c r="AZ244" s="60"/>
      <c r="BA244" s="60"/>
      <c r="BB244" s="60"/>
      <c r="BC244" s="60"/>
      <c r="BD244" s="60"/>
      <c r="BE244" s="60"/>
      <c r="BF244" s="60"/>
      <c r="BG244" s="60"/>
      <c r="BH244" s="60"/>
      <c r="BI244" s="60"/>
      <c r="BJ244" s="60"/>
      <c r="BK244" s="60"/>
      <c r="BL244" s="60"/>
      <c r="BM244" s="60"/>
      <c r="BN244" s="60"/>
      <c r="BO244" s="60"/>
      <c r="BP244" s="60"/>
      <c r="BQ244" s="60"/>
      <c r="BR244" s="60"/>
      <c r="BS244" s="60"/>
      <c r="BT244" s="60"/>
      <c r="BU244" s="60"/>
      <c r="BV244" s="60"/>
      <c r="BW244" s="60"/>
      <c r="BX244" s="60"/>
      <c r="BY244" s="60"/>
      <c r="BZ244" s="60"/>
      <c r="CA244" s="60"/>
      <c r="CB244" s="60"/>
      <c r="CC244" s="60"/>
      <c r="CD244" s="60"/>
      <c r="CE244" s="60"/>
      <c r="CF244" s="60"/>
      <c r="CG244" s="60"/>
      <c r="CH244" s="60"/>
      <c r="CI244" s="60"/>
      <c r="CJ244" s="60"/>
      <c r="CK244" s="60"/>
      <c r="CL244" s="60"/>
      <c r="CM244" s="60"/>
      <c r="CN244" s="60"/>
      <c r="CO244" s="60"/>
      <c r="CP244" s="60"/>
      <c r="CQ244" s="60"/>
      <c r="CR244" s="60"/>
      <c r="CS244" s="60"/>
      <c r="CT244" s="60"/>
      <c r="CU244" s="60"/>
      <c r="CV244" s="60"/>
      <c r="CW244" s="60"/>
      <c r="CX244" s="60"/>
      <c r="CY244" s="60"/>
      <c r="CZ244" s="60"/>
      <c r="DA244" s="60"/>
      <c r="DB244" s="60"/>
      <c r="DC244" s="60"/>
      <c r="DD244" s="60"/>
      <c r="DE244" s="60"/>
      <c r="DF244" s="60"/>
      <c r="DG244" s="60"/>
      <c r="DH244" s="60"/>
      <c r="DI244" s="60"/>
      <c r="DJ244" s="60"/>
      <c r="DK244" s="60"/>
      <c r="DL244" s="60"/>
      <c r="DM244" s="60"/>
      <c r="DN244" s="60"/>
      <c r="DO244" s="60"/>
      <c r="DP244" s="60"/>
      <c r="DQ244" s="60"/>
      <c r="DR244" s="60"/>
      <c r="DS244" s="60"/>
      <c r="DT244" s="60"/>
      <c r="DU244" s="60"/>
      <c r="DV244" s="60"/>
      <c r="DW244" s="60"/>
      <c r="DX244" s="60"/>
      <c r="DY244" s="60"/>
      <c r="DZ244" s="60"/>
      <c r="EA244" s="60"/>
      <c r="EB244" s="60"/>
      <c r="EC244" s="60"/>
      <c r="ED244" s="60"/>
      <c r="EE244" s="60"/>
      <c r="EF244" s="60"/>
      <c r="EG244" s="60"/>
      <c r="EH244" s="60"/>
      <c r="EI244" s="60"/>
      <c r="EJ244" s="60"/>
      <c r="EK244" s="60"/>
      <c r="EL244" s="60"/>
      <c r="EM244" s="60"/>
      <c r="EN244" s="60"/>
      <c r="EO244" s="60"/>
      <c r="EP244" s="60"/>
      <c r="EQ244" s="60"/>
      <c r="ER244" s="60"/>
      <c r="ES244" s="60"/>
      <c r="ET244" s="60"/>
      <c r="EU244" s="60"/>
      <c r="EV244" s="60"/>
      <c r="EW244" s="60"/>
      <c r="EX244" s="60"/>
      <c r="EY244" s="60"/>
      <c r="EZ244" s="60"/>
      <c r="FA244" s="60"/>
      <c r="FB244" s="60"/>
      <c r="FC244" s="60"/>
      <c r="FD244" s="60"/>
      <c r="FE244" s="60"/>
      <c r="FF244" s="60"/>
      <c r="FG244" s="60"/>
      <c r="FH244" s="60"/>
      <c r="FI244" s="60"/>
      <c r="FJ244" s="60"/>
      <c r="FK244" s="60"/>
      <c r="FL244" s="60"/>
      <c r="FM244" s="60"/>
      <c r="FN244" s="60"/>
      <c r="FO244" s="60"/>
      <c r="FP244" s="60"/>
      <c r="FQ244" s="60"/>
      <c r="FR244" s="60"/>
      <c r="FS244" s="60"/>
      <c r="FT244" s="60"/>
      <c r="FU244" s="60"/>
      <c r="FV244" s="60"/>
      <c r="FW244" s="60"/>
      <c r="FX244" s="60"/>
      <c r="FY244" s="60"/>
      <c r="FZ244" s="60"/>
      <c r="GA244" s="60"/>
      <c r="GB244" s="60"/>
      <c r="GC244" s="60"/>
      <c r="GD244" s="60"/>
      <c r="GE244" s="60"/>
      <c r="GF244" s="60"/>
      <c r="GG244" s="60"/>
      <c r="GH244" s="60"/>
      <c r="GI244" s="60"/>
      <c r="GJ244" s="60"/>
      <c r="GK244" s="60"/>
      <c r="GL244" s="60"/>
      <c r="GM244" s="60"/>
      <c r="GN244" s="60"/>
      <c r="GO244" s="60"/>
      <c r="GP244" s="60"/>
      <c r="GQ244" s="60"/>
      <c r="GR244" s="60"/>
      <c r="GS244" s="60"/>
      <c r="GT244" s="60"/>
      <c r="GU244" s="60"/>
      <c r="GV244" s="60"/>
      <c r="GW244" s="60"/>
      <c r="GX244" s="60"/>
      <c r="GY244" s="60"/>
      <c r="GZ244" s="60"/>
      <c r="HA244" s="60"/>
      <c r="HB244" s="60"/>
      <c r="HC244" s="60"/>
      <c r="HD244" s="60"/>
      <c r="HE244" s="60"/>
      <c r="HF244" s="60"/>
      <c r="HG244" s="60"/>
      <c r="HH244" s="60"/>
      <c r="HI244" s="60"/>
      <c r="HJ244" s="60"/>
      <c r="HK244" s="60"/>
      <c r="HL244" s="60"/>
      <c r="HM244" s="60"/>
      <c r="HN244" s="60"/>
      <c r="HO244" s="60"/>
      <c r="HP244" s="60"/>
      <c r="HQ244" s="60"/>
      <c r="HR244" s="60"/>
      <c r="HS244" s="60"/>
      <c r="HT244" s="60"/>
      <c r="HU244" s="60"/>
      <c r="HV244" s="60"/>
      <c r="HW244" s="60"/>
      <c r="HX244" s="60"/>
      <c r="HY244" s="60"/>
      <c r="HZ244" s="60"/>
      <c r="IA244" s="60"/>
      <c r="IB244" s="60"/>
      <c r="IC244" s="60"/>
      <c r="ID244" s="60"/>
      <c r="IE244" s="60"/>
      <c r="IF244" s="60"/>
      <c r="IG244" s="60"/>
      <c r="IH244" s="60"/>
      <c r="II244" s="60"/>
      <c r="IJ244" s="60"/>
      <c r="IK244" s="60"/>
      <c r="IL244" s="60"/>
      <c r="IM244" s="60"/>
      <c r="IN244" s="60"/>
      <c r="IO244" s="60"/>
      <c r="IP244" s="60"/>
      <c r="IQ244" s="60"/>
      <c r="IR244" s="60"/>
      <c r="IS244" s="60"/>
      <c r="IT244" s="60"/>
    </row>
    <row r="245" spans="1:254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  <c r="AQ245" s="60"/>
      <c r="AR245" s="60"/>
      <c r="AS245" s="60"/>
      <c r="AT245" s="60"/>
      <c r="AU245" s="60"/>
      <c r="AV245" s="60"/>
      <c r="AW245" s="60"/>
      <c r="AX245" s="60"/>
      <c r="AY245" s="60"/>
      <c r="AZ245" s="60"/>
      <c r="BA245" s="60"/>
      <c r="BB245" s="60"/>
      <c r="BC245" s="60"/>
      <c r="BD245" s="60"/>
      <c r="BE245" s="60"/>
      <c r="BF245" s="60"/>
      <c r="BG245" s="60"/>
      <c r="BH245" s="60"/>
      <c r="BI245" s="60"/>
      <c r="BJ245" s="60"/>
      <c r="BK245" s="60"/>
      <c r="BL245" s="60"/>
      <c r="BM245" s="60"/>
      <c r="BN245" s="60"/>
      <c r="BO245" s="60"/>
      <c r="BP245" s="60"/>
      <c r="BQ245" s="60"/>
      <c r="BR245" s="60"/>
      <c r="BS245" s="60"/>
      <c r="BT245" s="60"/>
      <c r="BU245" s="60"/>
      <c r="BV245" s="60"/>
      <c r="BW245" s="60"/>
      <c r="BX245" s="60"/>
      <c r="BY245" s="60"/>
      <c r="BZ245" s="60"/>
      <c r="CA245" s="60"/>
      <c r="CB245" s="60"/>
      <c r="CC245" s="60"/>
      <c r="CD245" s="60"/>
      <c r="CE245" s="60"/>
      <c r="CF245" s="60"/>
      <c r="CG245" s="60"/>
      <c r="CH245" s="60"/>
      <c r="CI245" s="60"/>
      <c r="CJ245" s="60"/>
      <c r="CK245" s="60"/>
      <c r="CL245" s="60"/>
      <c r="CM245" s="60"/>
      <c r="CN245" s="60"/>
      <c r="CO245" s="60"/>
      <c r="CP245" s="60"/>
      <c r="CQ245" s="60"/>
      <c r="CR245" s="60"/>
      <c r="CS245" s="60"/>
      <c r="CT245" s="60"/>
      <c r="CU245" s="60"/>
      <c r="CV245" s="60"/>
      <c r="CW245" s="60"/>
      <c r="CX245" s="60"/>
      <c r="CY245" s="60"/>
      <c r="CZ245" s="60"/>
      <c r="DA245" s="60"/>
      <c r="DB245" s="60"/>
      <c r="DC245" s="60"/>
      <c r="DD245" s="60"/>
      <c r="DE245" s="60"/>
      <c r="DF245" s="60"/>
      <c r="DG245" s="60"/>
      <c r="DH245" s="60"/>
      <c r="DI245" s="60"/>
      <c r="DJ245" s="60"/>
      <c r="DK245" s="60"/>
      <c r="DL245" s="60"/>
      <c r="DM245" s="60"/>
      <c r="DN245" s="60"/>
      <c r="DO245" s="60"/>
      <c r="DP245" s="60"/>
      <c r="DQ245" s="60"/>
      <c r="DR245" s="60"/>
      <c r="DS245" s="60"/>
      <c r="DT245" s="60"/>
      <c r="DU245" s="60"/>
      <c r="DV245" s="60"/>
      <c r="DW245" s="60"/>
      <c r="DX245" s="60"/>
      <c r="DY245" s="60"/>
      <c r="DZ245" s="60"/>
      <c r="EA245" s="60"/>
      <c r="EB245" s="60"/>
      <c r="EC245" s="60"/>
      <c r="ED245" s="60"/>
      <c r="EE245" s="60"/>
      <c r="EF245" s="60"/>
      <c r="EG245" s="60"/>
      <c r="EH245" s="60"/>
      <c r="EI245" s="60"/>
      <c r="EJ245" s="60"/>
      <c r="EK245" s="60"/>
      <c r="EL245" s="60"/>
      <c r="EM245" s="60"/>
      <c r="EN245" s="60"/>
      <c r="EO245" s="60"/>
      <c r="EP245" s="60"/>
      <c r="EQ245" s="60"/>
      <c r="ER245" s="60"/>
      <c r="ES245" s="60"/>
      <c r="ET245" s="60"/>
      <c r="EU245" s="60"/>
      <c r="EV245" s="60"/>
      <c r="EW245" s="60"/>
      <c r="EX245" s="60"/>
      <c r="EY245" s="60"/>
      <c r="EZ245" s="60"/>
      <c r="FA245" s="60"/>
      <c r="FB245" s="60"/>
      <c r="FC245" s="60"/>
      <c r="FD245" s="60"/>
      <c r="FE245" s="60"/>
      <c r="FF245" s="60"/>
      <c r="FG245" s="60"/>
      <c r="FH245" s="60"/>
      <c r="FI245" s="60"/>
      <c r="FJ245" s="60"/>
      <c r="FK245" s="60"/>
      <c r="FL245" s="60"/>
      <c r="FM245" s="60"/>
      <c r="FN245" s="60"/>
      <c r="FO245" s="60"/>
      <c r="FP245" s="60"/>
      <c r="FQ245" s="60"/>
      <c r="FR245" s="60"/>
      <c r="FS245" s="60"/>
      <c r="FT245" s="60"/>
      <c r="FU245" s="60"/>
      <c r="FV245" s="60"/>
      <c r="FW245" s="60"/>
      <c r="FX245" s="60"/>
      <c r="FY245" s="60"/>
      <c r="FZ245" s="60"/>
      <c r="GA245" s="60"/>
      <c r="GB245" s="60"/>
      <c r="GC245" s="60"/>
      <c r="GD245" s="60"/>
      <c r="GE245" s="60"/>
      <c r="GF245" s="60"/>
      <c r="GG245" s="60"/>
      <c r="GH245" s="60"/>
      <c r="GI245" s="60"/>
      <c r="GJ245" s="60"/>
      <c r="GK245" s="60"/>
      <c r="GL245" s="60"/>
      <c r="GM245" s="60"/>
      <c r="GN245" s="60"/>
      <c r="GO245" s="60"/>
      <c r="GP245" s="60"/>
      <c r="GQ245" s="60"/>
      <c r="GR245" s="60"/>
      <c r="GS245" s="60"/>
      <c r="GT245" s="60"/>
      <c r="GU245" s="60"/>
      <c r="GV245" s="60"/>
      <c r="GW245" s="60"/>
      <c r="GX245" s="60"/>
      <c r="GY245" s="60"/>
      <c r="GZ245" s="60"/>
      <c r="HA245" s="60"/>
      <c r="HB245" s="60"/>
      <c r="HC245" s="60"/>
      <c r="HD245" s="60"/>
      <c r="HE245" s="60"/>
      <c r="HF245" s="60"/>
      <c r="HG245" s="60"/>
      <c r="HH245" s="60"/>
      <c r="HI245" s="60"/>
      <c r="HJ245" s="60"/>
      <c r="HK245" s="60"/>
      <c r="HL245" s="60"/>
      <c r="HM245" s="60"/>
      <c r="HN245" s="60"/>
      <c r="HO245" s="60"/>
      <c r="HP245" s="60"/>
      <c r="HQ245" s="60"/>
      <c r="HR245" s="60"/>
      <c r="HS245" s="60"/>
      <c r="HT245" s="60"/>
      <c r="HU245" s="60"/>
      <c r="HV245" s="60"/>
      <c r="HW245" s="60"/>
      <c r="HX245" s="60"/>
      <c r="HY245" s="60"/>
      <c r="HZ245" s="60"/>
      <c r="IA245" s="60"/>
      <c r="IB245" s="60"/>
      <c r="IC245" s="60"/>
      <c r="ID245" s="60"/>
      <c r="IE245" s="60"/>
      <c r="IF245" s="60"/>
      <c r="IG245" s="60"/>
      <c r="IH245" s="60"/>
      <c r="II245" s="60"/>
      <c r="IJ245" s="60"/>
      <c r="IK245" s="60"/>
      <c r="IL245" s="60"/>
      <c r="IM245" s="60"/>
      <c r="IN245" s="60"/>
      <c r="IO245" s="60"/>
      <c r="IP245" s="60"/>
      <c r="IQ245" s="60"/>
      <c r="IR245" s="60"/>
      <c r="IS245" s="60"/>
      <c r="IT245" s="60"/>
    </row>
    <row r="246" spans="1:254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  <c r="AQ246" s="60"/>
      <c r="AR246" s="60"/>
      <c r="AS246" s="60"/>
      <c r="AT246" s="60"/>
      <c r="AU246" s="60"/>
      <c r="AV246" s="60"/>
      <c r="AW246" s="60"/>
      <c r="AX246" s="60"/>
      <c r="AY246" s="60"/>
      <c r="AZ246" s="60"/>
      <c r="BA246" s="60"/>
      <c r="BB246" s="60"/>
      <c r="BC246" s="60"/>
      <c r="BD246" s="60"/>
      <c r="BE246" s="60"/>
      <c r="BF246" s="60"/>
      <c r="BG246" s="60"/>
      <c r="BH246" s="60"/>
      <c r="BI246" s="60"/>
      <c r="BJ246" s="60"/>
      <c r="BK246" s="60"/>
      <c r="BL246" s="60"/>
      <c r="BM246" s="60"/>
      <c r="BN246" s="60"/>
      <c r="BO246" s="60"/>
      <c r="BP246" s="60"/>
      <c r="BQ246" s="60"/>
      <c r="BR246" s="60"/>
      <c r="BS246" s="60"/>
      <c r="BT246" s="60"/>
      <c r="BU246" s="60"/>
      <c r="BV246" s="60"/>
      <c r="BW246" s="60"/>
      <c r="BX246" s="60"/>
      <c r="BY246" s="60"/>
      <c r="BZ246" s="60"/>
      <c r="CA246" s="60"/>
      <c r="CB246" s="60"/>
      <c r="CC246" s="60"/>
      <c r="CD246" s="60"/>
      <c r="CE246" s="60"/>
      <c r="CF246" s="60"/>
      <c r="CG246" s="60"/>
      <c r="CH246" s="60"/>
      <c r="CI246" s="60"/>
      <c r="CJ246" s="60"/>
      <c r="CK246" s="60"/>
      <c r="CL246" s="60"/>
      <c r="CM246" s="60"/>
      <c r="CN246" s="60"/>
      <c r="CO246" s="60"/>
      <c r="CP246" s="60"/>
      <c r="CQ246" s="60"/>
      <c r="CR246" s="60"/>
      <c r="CS246" s="60"/>
      <c r="CT246" s="60"/>
      <c r="CU246" s="60"/>
      <c r="CV246" s="60"/>
      <c r="CW246" s="60"/>
      <c r="CX246" s="60"/>
      <c r="CY246" s="60"/>
      <c r="CZ246" s="60"/>
      <c r="DA246" s="60"/>
      <c r="DB246" s="60"/>
      <c r="DC246" s="60"/>
      <c r="DD246" s="60"/>
      <c r="DE246" s="60"/>
      <c r="DF246" s="60"/>
      <c r="DG246" s="60"/>
      <c r="DH246" s="60"/>
      <c r="DI246" s="60"/>
      <c r="DJ246" s="60"/>
      <c r="DK246" s="60"/>
      <c r="DL246" s="60"/>
      <c r="DM246" s="60"/>
      <c r="DN246" s="60"/>
      <c r="DO246" s="60"/>
      <c r="DP246" s="60"/>
      <c r="DQ246" s="60"/>
      <c r="DR246" s="60"/>
      <c r="DS246" s="60"/>
      <c r="DT246" s="60"/>
      <c r="DU246" s="60"/>
      <c r="DV246" s="60"/>
      <c r="DW246" s="60"/>
      <c r="DX246" s="60"/>
      <c r="DY246" s="60"/>
      <c r="DZ246" s="60"/>
      <c r="EA246" s="60"/>
      <c r="EB246" s="60"/>
      <c r="EC246" s="60"/>
      <c r="ED246" s="60"/>
      <c r="EE246" s="60"/>
      <c r="EF246" s="60"/>
      <c r="EG246" s="60"/>
      <c r="EH246" s="60"/>
      <c r="EI246" s="60"/>
      <c r="EJ246" s="60"/>
      <c r="EK246" s="60"/>
      <c r="EL246" s="60"/>
      <c r="EM246" s="60"/>
      <c r="EN246" s="60"/>
      <c r="EO246" s="60"/>
      <c r="EP246" s="60"/>
      <c r="EQ246" s="60"/>
      <c r="ER246" s="60"/>
      <c r="ES246" s="60"/>
      <c r="ET246" s="60"/>
      <c r="EU246" s="60"/>
      <c r="EV246" s="60"/>
      <c r="EW246" s="60"/>
      <c r="EX246" s="60"/>
      <c r="EY246" s="60"/>
      <c r="EZ246" s="60"/>
      <c r="FA246" s="60"/>
      <c r="FB246" s="60"/>
      <c r="FC246" s="60"/>
      <c r="FD246" s="60"/>
      <c r="FE246" s="60"/>
      <c r="FF246" s="60"/>
      <c r="FG246" s="60"/>
      <c r="FH246" s="60"/>
      <c r="FI246" s="60"/>
      <c r="FJ246" s="60"/>
      <c r="FK246" s="60"/>
      <c r="FL246" s="60"/>
      <c r="FM246" s="60"/>
      <c r="FN246" s="60"/>
      <c r="FO246" s="60"/>
      <c r="FP246" s="60"/>
      <c r="FQ246" s="60"/>
      <c r="FR246" s="60"/>
      <c r="FS246" s="60"/>
      <c r="FT246" s="60"/>
      <c r="FU246" s="60"/>
      <c r="FV246" s="60"/>
      <c r="FW246" s="60"/>
      <c r="FX246" s="60"/>
      <c r="FY246" s="60"/>
      <c r="FZ246" s="60"/>
      <c r="GA246" s="60"/>
      <c r="GB246" s="60"/>
      <c r="GC246" s="60"/>
      <c r="GD246" s="60"/>
      <c r="GE246" s="60"/>
      <c r="GF246" s="60"/>
      <c r="GG246" s="60"/>
      <c r="GH246" s="60"/>
      <c r="GI246" s="60"/>
      <c r="GJ246" s="60"/>
      <c r="GK246" s="60"/>
      <c r="GL246" s="60"/>
      <c r="GM246" s="60"/>
      <c r="GN246" s="60"/>
      <c r="GO246" s="60"/>
      <c r="GP246" s="60"/>
      <c r="GQ246" s="60"/>
      <c r="GR246" s="60"/>
      <c r="GS246" s="60"/>
      <c r="GT246" s="60"/>
      <c r="GU246" s="60"/>
      <c r="GV246" s="60"/>
      <c r="GW246" s="60"/>
      <c r="GX246" s="60"/>
      <c r="GY246" s="60"/>
      <c r="GZ246" s="60"/>
      <c r="HA246" s="60"/>
      <c r="HB246" s="60"/>
      <c r="HC246" s="60"/>
      <c r="HD246" s="60"/>
      <c r="HE246" s="60"/>
      <c r="HF246" s="60"/>
      <c r="HG246" s="60"/>
      <c r="HH246" s="60"/>
      <c r="HI246" s="60"/>
      <c r="HJ246" s="60"/>
      <c r="HK246" s="60"/>
      <c r="HL246" s="60"/>
      <c r="HM246" s="60"/>
      <c r="HN246" s="60"/>
      <c r="HO246" s="60"/>
      <c r="HP246" s="60"/>
      <c r="HQ246" s="60"/>
      <c r="HR246" s="60"/>
      <c r="HS246" s="60"/>
      <c r="HT246" s="60"/>
      <c r="HU246" s="60"/>
      <c r="HV246" s="60"/>
      <c r="HW246" s="60"/>
      <c r="HX246" s="60"/>
      <c r="HY246" s="60"/>
      <c r="HZ246" s="60"/>
      <c r="IA246" s="60"/>
      <c r="IB246" s="60"/>
      <c r="IC246" s="60"/>
      <c r="ID246" s="60"/>
      <c r="IE246" s="60"/>
      <c r="IF246" s="60"/>
      <c r="IG246" s="60"/>
      <c r="IH246" s="60"/>
      <c r="II246" s="60"/>
      <c r="IJ246" s="60"/>
      <c r="IK246" s="60"/>
      <c r="IL246" s="60"/>
      <c r="IM246" s="60"/>
      <c r="IN246" s="60"/>
      <c r="IO246" s="60"/>
      <c r="IP246" s="60"/>
      <c r="IQ246" s="60"/>
      <c r="IR246" s="60"/>
      <c r="IS246" s="60"/>
      <c r="IT246" s="60"/>
    </row>
    <row r="247" spans="1:254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  <c r="AQ247" s="60"/>
      <c r="AR247" s="60"/>
      <c r="AS247" s="60"/>
      <c r="AT247" s="60"/>
      <c r="AU247" s="60"/>
      <c r="AV247" s="60"/>
      <c r="AW247" s="60"/>
      <c r="AX247" s="60"/>
      <c r="AY247" s="60"/>
      <c r="AZ247" s="60"/>
      <c r="BA247" s="60"/>
      <c r="BB247" s="60"/>
      <c r="BC247" s="60"/>
      <c r="BD247" s="60"/>
      <c r="BE247" s="60"/>
      <c r="BF247" s="60"/>
      <c r="BG247" s="60"/>
      <c r="BH247" s="60"/>
      <c r="BI247" s="60"/>
      <c r="BJ247" s="60"/>
      <c r="BK247" s="60"/>
      <c r="BL247" s="60"/>
      <c r="BM247" s="60"/>
      <c r="BN247" s="60"/>
      <c r="BO247" s="60"/>
      <c r="BP247" s="60"/>
      <c r="BQ247" s="60"/>
      <c r="BR247" s="60"/>
      <c r="BS247" s="60"/>
      <c r="BT247" s="60"/>
      <c r="BU247" s="60"/>
      <c r="BV247" s="60"/>
      <c r="BW247" s="60"/>
      <c r="BX247" s="60"/>
      <c r="BY247" s="60"/>
      <c r="BZ247" s="60"/>
      <c r="CA247" s="60"/>
      <c r="CB247" s="60"/>
      <c r="CC247" s="60"/>
      <c r="CD247" s="60"/>
      <c r="CE247" s="60"/>
      <c r="CF247" s="60"/>
      <c r="CG247" s="60"/>
      <c r="CH247" s="60"/>
      <c r="CI247" s="60"/>
      <c r="CJ247" s="60"/>
      <c r="CK247" s="60"/>
      <c r="CL247" s="60"/>
      <c r="CM247" s="60"/>
      <c r="CN247" s="60"/>
      <c r="CO247" s="60"/>
      <c r="CP247" s="60"/>
      <c r="CQ247" s="60"/>
      <c r="CR247" s="60"/>
      <c r="CS247" s="60"/>
      <c r="CT247" s="60"/>
      <c r="CU247" s="60"/>
      <c r="CV247" s="60"/>
      <c r="CW247" s="60"/>
      <c r="CX247" s="60"/>
      <c r="CY247" s="60"/>
      <c r="CZ247" s="60"/>
      <c r="DA247" s="60"/>
      <c r="DB247" s="60"/>
      <c r="DC247" s="60"/>
      <c r="DD247" s="60"/>
      <c r="DE247" s="60"/>
      <c r="DF247" s="60"/>
      <c r="DG247" s="60"/>
      <c r="DH247" s="60"/>
      <c r="DI247" s="60"/>
      <c r="DJ247" s="60"/>
      <c r="DK247" s="60"/>
      <c r="DL247" s="60"/>
      <c r="DM247" s="60"/>
      <c r="DN247" s="60"/>
      <c r="DO247" s="60"/>
      <c r="DP247" s="60"/>
      <c r="DQ247" s="60"/>
      <c r="DR247" s="60"/>
      <c r="DS247" s="60"/>
      <c r="DT247" s="60"/>
      <c r="DU247" s="60"/>
      <c r="DV247" s="60"/>
      <c r="DW247" s="60"/>
      <c r="DX247" s="60"/>
      <c r="DY247" s="60"/>
      <c r="DZ247" s="60"/>
      <c r="EA247" s="60"/>
      <c r="EB247" s="60"/>
      <c r="EC247" s="60"/>
      <c r="ED247" s="60"/>
      <c r="EE247" s="60"/>
      <c r="EF247" s="60"/>
      <c r="EG247" s="60"/>
      <c r="EH247" s="60"/>
      <c r="EI247" s="60"/>
      <c r="EJ247" s="60"/>
      <c r="EK247" s="60"/>
      <c r="EL247" s="60"/>
      <c r="EM247" s="60"/>
      <c r="EN247" s="60"/>
      <c r="EO247" s="60"/>
      <c r="EP247" s="60"/>
      <c r="EQ247" s="60"/>
      <c r="ER247" s="60"/>
      <c r="ES247" s="60"/>
      <c r="ET247" s="60"/>
      <c r="EU247" s="60"/>
      <c r="EV247" s="60"/>
      <c r="EW247" s="60"/>
      <c r="EX247" s="60"/>
      <c r="EY247" s="60"/>
      <c r="EZ247" s="60"/>
      <c r="FA247" s="60"/>
      <c r="FB247" s="60"/>
      <c r="FC247" s="60"/>
      <c r="FD247" s="60"/>
      <c r="FE247" s="60"/>
      <c r="FF247" s="60"/>
      <c r="FG247" s="60"/>
      <c r="FH247" s="60"/>
      <c r="FI247" s="60"/>
      <c r="FJ247" s="60"/>
      <c r="FK247" s="60"/>
      <c r="FL247" s="60"/>
      <c r="FM247" s="60"/>
      <c r="FN247" s="60"/>
      <c r="FO247" s="60"/>
      <c r="FP247" s="60"/>
      <c r="FQ247" s="60"/>
      <c r="FR247" s="60"/>
      <c r="FS247" s="60"/>
      <c r="FT247" s="60"/>
      <c r="FU247" s="60"/>
      <c r="FV247" s="60"/>
      <c r="FW247" s="60"/>
      <c r="FX247" s="60"/>
      <c r="FY247" s="60"/>
      <c r="FZ247" s="60"/>
      <c r="GA247" s="60"/>
      <c r="GB247" s="60"/>
      <c r="GC247" s="60"/>
      <c r="GD247" s="60"/>
      <c r="GE247" s="60"/>
      <c r="GF247" s="60"/>
      <c r="GG247" s="60"/>
      <c r="GH247" s="60"/>
      <c r="GI247" s="60"/>
      <c r="GJ247" s="60"/>
      <c r="GK247" s="60"/>
      <c r="GL247" s="60"/>
      <c r="GM247" s="60"/>
      <c r="GN247" s="60"/>
      <c r="GO247" s="60"/>
      <c r="GP247" s="60"/>
      <c r="GQ247" s="60"/>
      <c r="GR247" s="60"/>
      <c r="GS247" s="60"/>
      <c r="GT247" s="60"/>
      <c r="GU247" s="60"/>
      <c r="GV247" s="60"/>
      <c r="GW247" s="60"/>
      <c r="GX247" s="60"/>
      <c r="GY247" s="60"/>
      <c r="GZ247" s="60"/>
      <c r="HA247" s="60"/>
      <c r="HB247" s="60"/>
      <c r="HC247" s="60"/>
      <c r="HD247" s="60"/>
      <c r="HE247" s="60"/>
      <c r="HF247" s="60"/>
      <c r="HG247" s="60"/>
      <c r="HH247" s="60"/>
      <c r="HI247" s="60"/>
      <c r="HJ247" s="60"/>
      <c r="HK247" s="60"/>
      <c r="HL247" s="60"/>
      <c r="HM247" s="60"/>
      <c r="HN247" s="60"/>
      <c r="HO247" s="60"/>
      <c r="HP247" s="60"/>
      <c r="HQ247" s="60"/>
      <c r="HR247" s="60"/>
      <c r="HS247" s="60"/>
      <c r="HT247" s="60"/>
      <c r="HU247" s="60"/>
      <c r="HV247" s="60"/>
      <c r="HW247" s="60"/>
      <c r="HX247" s="60"/>
      <c r="HY247" s="60"/>
      <c r="HZ247" s="60"/>
      <c r="IA247" s="60"/>
      <c r="IB247" s="60"/>
      <c r="IC247" s="60"/>
      <c r="ID247" s="60"/>
      <c r="IE247" s="60"/>
      <c r="IF247" s="60"/>
      <c r="IG247" s="60"/>
      <c r="IH247" s="60"/>
      <c r="II247" s="60"/>
      <c r="IJ247" s="60"/>
      <c r="IK247" s="60"/>
      <c r="IL247" s="60"/>
      <c r="IM247" s="60"/>
      <c r="IN247" s="60"/>
      <c r="IO247" s="60"/>
      <c r="IP247" s="60"/>
      <c r="IQ247" s="60"/>
      <c r="IR247" s="60"/>
      <c r="IS247" s="60"/>
      <c r="IT247" s="60"/>
    </row>
    <row r="248" spans="1:254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  <c r="AQ248" s="60"/>
      <c r="AR248" s="60"/>
      <c r="AS248" s="60"/>
      <c r="AT248" s="60"/>
      <c r="AU248" s="60"/>
      <c r="AV248" s="60"/>
      <c r="AW248" s="60"/>
      <c r="AX248" s="60"/>
      <c r="AY248" s="60"/>
      <c r="AZ248" s="60"/>
      <c r="BA248" s="60"/>
      <c r="BB248" s="60"/>
      <c r="BC248" s="60"/>
      <c r="BD248" s="60"/>
      <c r="BE248" s="60"/>
      <c r="BF248" s="60"/>
      <c r="BG248" s="60"/>
      <c r="BH248" s="60"/>
      <c r="BI248" s="60"/>
      <c r="BJ248" s="60"/>
      <c r="BK248" s="60"/>
      <c r="BL248" s="60"/>
      <c r="BM248" s="60"/>
      <c r="BN248" s="60"/>
      <c r="BO248" s="60"/>
      <c r="BP248" s="60"/>
      <c r="BQ248" s="60"/>
      <c r="BR248" s="60"/>
      <c r="BS248" s="60"/>
      <c r="BT248" s="60"/>
      <c r="BU248" s="60"/>
      <c r="BV248" s="60"/>
      <c r="BW248" s="60"/>
      <c r="BX248" s="60"/>
      <c r="BY248" s="60"/>
      <c r="BZ248" s="60"/>
      <c r="CA248" s="60"/>
      <c r="CB248" s="60"/>
      <c r="CC248" s="60"/>
      <c r="CD248" s="60"/>
      <c r="CE248" s="60"/>
      <c r="CF248" s="60"/>
      <c r="CG248" s="60"/>
      <c r="CH248" s="60"/>
      <c r="CI248" s="60"/>
      <c r="CJ248" s="60"/>
      <c r="CK248" s="60"/>
      <c r="CL248" s="60"/>
      <c r="CM248" s="60"/>
      <c r="CN248" s="60"/>
      <c r="CO248" s="60"/>
      <c r="CP248" s="60"/>
      <c r="CQ248" s="60"/>
      <c r="CR248" s="60"/>
      <c r="CS248" s="60"/>
      <c r="CT248" s="60"/>
      <c r="CU248" s="60"/>
      <c r="CV248" s="60"/>
      <c r="CW248" s="60"/>
      <c r="CX248" s="60"/>
      <c r="CY248" s="60"/>
      <c r="CZ248" s="60"/>
      <c r="DA248" s="60"/>
      <c r="DB248" s="60"/>
      <c r="DC248" s="60"/>
      <c r="DD248" s="60"/>
      <c r="DE248" s="60"/>
      <c r="DF248" s="60"/>
      <c r="DG248" s="60"/>
      <c r="DH248" s="60"/>
      <c r="DI248" s="60"/>
      <c r="DJ248" s="60"/>
      <c r="DK248" s="60"/>
      <c r="DL248" s="60"/>
      <c r="DM248" s="60"/>
      <c r="DN248" s="60"/>
      <c r="DO248" s="60"/>
      <c r="DP248" s="60"/>
      <c r="DQ248" s="60"/>
      <c r="DR248" s="60"/>
      <c r="DS248" s="60"/>
      <c r="DT248" s="60"/>
      <c r="DU248" s="60"/>
      <c r="DV248" s="60"/>
      <c r="DW248" s="60"/>
      <c r="DX248" s="60"/>
      <c r="DY248" s="60"/>
      <c r="DZ248" s="60"/>
      <c r="EA248" s="60"/>
      <c r="EB248" s="60"/>
      <c r="EC248" s="60"/>
      <c r="ED248" s="60"/>
      <c r="EE248" s="60"/>
      <c r="EF248" s="60"/>
      <c r="EG248" s="60"/>
      <c r="EH248" s="60"/>
      <c r="EI248" s="60"/>
      <c r="EJ248" s="60"/>
      <c r="EK248" s="60"/>
      <c r="EL248" s="60"/>
      <c r="EM248" s="60"/>
      <c r="EN248" s="60"/>
      <c r="EO248" s="60"/>
      <c r="EP248" s="60"/>
      <c r="EQ248" s="60"/>
      <c r="ER248" s="60"/>
      <c r="ES248" s="60"/>
      <c r="ET248" s="60"/>
      <c r="EU248" s="60"/>
      <c r="EV248" s="60"/>
      <c r="EW248" s="60"/>
      <c r="EX248" s="60"/>
      <c r="EY248" s="60"/>
      <c r="EZ248" s="60"/>
      <c r="FA248" s="60"/>
      <c r="FB248" s="60"/>
      <c r="FC248" s="60"/>
      <c r="FD248" s="60"/>
      <c r="FE248" s="60"/>
      <c r="FF248" s="60"/>
      <c r="FG248" s="60"/>
      <c r="FH248" s="60"/>
      <c r="FI248" s="60"/>
      <c r="FJ248" s="60"/>
      <c r="FK248" s="60"/>
      <c r="FL248" s="60"/>
      <c r="FM248" s="60"/>
      <c r="FN248" s="60"/>
      <c r="FO248" s="60"/>
      <c r="FP248" s="60"/>
      <c r="FQ248" s="60"/>
      <c r="FR248" s="60"/>
      <c r="FS248" s="60"/>
      <c r="FT248" s="60"/>
      <c r="FU248" s="60"/>
      <c r="FV248" s="60"/>
      <c r="FW248" s="60"/>
      <c r="FX248" s="60"/>
      <c r="FY248" s="60"/>
      <c r="FZ248" s="60"/>
      <c r="GA248" s="60"/>
      <c r="GB248" s="60"/>
      <c r="GC248" s="60"/>
      <c r="GD248" s="60"/>
      <c r="GE248" s="60"/>
      <c r="GF248" s="60"/>
      <c r="GG248" s="60"/>
      <c r="GH248" s="60"/>
      <c r="GI248" s="60"/>
      <c r="GJ248" s="60"/>
      <c r="GK248" s="60"/>
      <c r="GL248" s="60"/>
      <c r="GM248" s="60"/>
      <c r="GN248" s="60"/>
      <c r="GO248" s="60"/>
      <c r="GP248" s="60"/>
      <c r="GQ248" s="60"/>
      <c r="GR248" s="60"/>
      <c r="GS248" s="60"/>
      <c r="GT248" s="60"/>
      <c r="GU248" s="60"/>
      <c r="GV248" s="60"/>
      <c r="GW248" s="60"/>
      <c r="GX248" s="60"/>
      <c r="GY248" s="60"/>
      <c r="GZ248" s="60"/>
      <c r="HA248" s="60"/>
      <c r="HB248" s="60"/>
      <c r="HC248" s="60"/>
      <c r="HD248" s="60"/>
      <c r="HE248" s="60"/>
      <c r="HF248" s="60"/>
      <c r="HG248" s="60"/>
      <c r="HH248" s="60"/>
      <c r="HI248" s="60"/>
      <c r="HJ248" s="60"/>
      <c r="HK248" s="60"/>
      <c r="HL248" s="60"/>
      <c r="HM248" s="60"/>
      <c r="HN248" s="60"/>
      <c r="HO248" s="60"/>
      <c r="HP248" s="60"/>
      <c r="HQ248" s="60"/>
      <c r="HR248" s="60"/>
      <c r="HS248" s="60"/>
      <c r="HT248" s="60"/>
      <c r="HU248" s="60"/>
      <c r="HV248" s="60"/>
      <c r="HW248" s="60"/>
      <c r="HX248" s="60"/>
      <c r="HY248" s="60"/>
      <c r="HZ248" s="60"/>
      <c r="IA248" s="60"/>
      <c r="IB248" s="60"/>
      <c r="IC248" s="60"/>
      <c r="ID248" s="60"/>
      <c r="IE248" s="60"/>
      <c r="IF248" s="60"/>
      <c r="IG248" s="60"/>
      <c r="IH248" s="60"/>
      <c r="II248" s="60"/>
      <c r="IJ248" s="60"/>
      <c r="IK248" s="60"/>
      <c r="IL248" s="60"/>
      <c r="IM248" s="60"/>
      <c r="IN248" s="60"/>
      <c r="IO248" s="60"/>
      <c r="IP248" s="60"/>
      <c r="IQ248" s="60"/>
      <c r="IR248" s="60"/>
      <c r="IS248" s="60"/>
      <c r="IT248" s="60"/>
    </row>
    <row r="249" spans="1:254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  <c r="AQ249" s="60"/>
      <c r="AR249" s="60"/>
      <c r="AS249" s="60"/>
      <c r="AT249" s="60"/>
      <c r="AU249" s="60"/>
      <c r="AV249" s="60"/>
      <c r="AW249" s="60"/>
      <c r="AX249" s="60"/>
      <c r="AY249" s="60"/>
      <c r="AZ249" s="60"/>
      <c r="BA249" s="60"/>
      <c r="BB249" s="60"/>
      <c r="BC249" s="60"/>
      <c r="BD249" s="60"/>
      <c r="BE249" s="60"/>
      <c r="BF249" s="60"/>
      <c r="BG249" s="60"/>
      <c r="BH249" s="60"/>
      <c r="BI249" s="60"/>
      <c r="BJ249" s="60"/>
      <c r="BK249" s="60"/>
      <c r="BL249" s="60"/>
      <c r="BM249" s="60"/>
      <c r="BN249" s="60"/>
      <c r="BO249" s="60"/>
      <c r="BP249" s="60"/>
      <c r="BQ249" s="60"/>
      <c r="BR249" s="60"/>
      <c r="BS249" s="60"/>
      <c r="BT249" s="60"/>
      <c r="BU249" s="60"/>
      <c r="BV249" s="60"/>
      <c r="BW249" s="60"/>
      <c r="BX249" s="60"/>
      <c r="BY249" s="60"/>
      <c r="BZ249" s="60"/>
      <c r="CA249" s="60"/>
      <c r="CB249" s="60"/>
      <c r="CC249" s="60"/>
      <c r="CD249" s="60"/>
      <c r="CE249" s="60"/>
      <c r="CF249" s="60"/>
      <c r="CG249" s="60"/>
      <c r="CH249" s="60"/>
      <c r="CI249" s="60"/>
      <c r="CJ249" s="60"/>
      <c r="CK249" s="60"/>
      <c r="CL249" s="60"/>
      <c r="CM249" s="60"/>
      <c r="CN249" s="60"/>
      <c r="CO249" s="60"/>
      <c r="CP249" s="60"/>
      <c r="CQ249" s="60"/>
      <c r="CR249" s="60"/>
      <c r="CS249" s="60"/>
      <c r="CT249" s="60"/>
      <c r="CU249" s="60"/>
      <c r="CV249" s="60"/>
      <c r="CW249" s="60"/>
      <c r="CX249" s="60"/>
      <c r="CY249" s="60"/>
      <c r="CZ249" s="60"/>
      <c r="DA249" s="60"/>
      <c r="DB249" s="60"/>
      <c r="DC249" s="60"/>
      <c r="DD249" s="60"/>
      <c r="DE249" s="60"/>
      <c r="DF249" s="60"/>
      <c r="DG249" s="60"/>
      <c r="DH249" s="60"/>
      <c r="DI249" s="60"/>
      <c r="DJ249" s="60"/>
      <c r="DK249" s="60"/>
      <c r="DL249" s="60"/>
      <c r="DM249" s="60"/>
      <c r="DN249" s="60"/>
      <c r="DO249" s="60"/>
      <c r="DP249" s="60"/>
      <c r="DQ249" s="60"/>
      <c r="DR249" s="60"/>
      <c r="DS249" s="60"/>
      <c r="DT249" s="60"/>
      <c r="DU249" s="60"/>
      <c r="DV249" s="60"/>
      <c r="DW249" s="60"/>
      <c r="DX249" s="60"/>
      <c r="DY249" s="60"/>
      <c r="DZ249" s="60"/>
      <c r="EA249" s="60"/>
      <c r="EB249" s="60"/>
      <c r="EC249" s="60"/>
      <c r="ED249" s="60"/>
      <c r="EE249" s="60"/>
      <c r="EF249" s="60"/>
      <c r="EG249" s="60"/>
      <c r="EH249" s="60"/>
      <c r="EI249" s="60"/>
      <c r="EJ249" s="60"/>
      <c r="EK249" s="60"/>
      <c r="EL249" s="60"/>
      <c r="EM249" s="60"/>
      <c r="EN249" s="60"/>
      <c r="EO249" s="60"/>
      <c r="EP249" s="60"/>
      <c r="EQ249" s="60"/>
      <c r="ER249" s="60"/>
      <c r="ES249" s="60"/>
      <c r="ET249" s="60"/>
      <c r="EU249" s="60"/>
      <c r="EV249" s="60"/>
      <c r="EW249" s="60"/>
      <c r="EX249" s="60"/>
      <c r="EY249" s="60"/>
      <c r="EZ249" s="60"/>
      <c r="FA249" s="60"/>
      <c r="FB249" s="60"/>
      <c r="FC249" s="60"/>
      <c r="FD249" s="60"/>
      <c r="FE249" s="60"/>
      <c r="FF249" s="60"/>
      <c r="FG249" s="60"/>
      <c r="FH249" s="60"/>
      <c r="FI249" s="60"/>
      <c r="FJ249" s="60"/>
      <c r="FK249" s="60"/>
      <c r="FL249" s="60"/>
      <c r="FM249" s="60"/>
      <c r="FN249" s="60"/>
      <c r="FO249" s="60"/>
      <c r="FP249" s="60"/>
      <c r="FQ249" s="60"/>
      <c r="FR249" s="60"/>
      <c r="FS249" s="60"/>
      <c r="FT249" s="60"/>
      <c r="FU249" s="60"/>
      <c r="FV249" s="60"/>
      <c r="FW249" s="60"/>
      <c r="FX249" s="60"/>
      <c r="FY249" s="60"/>
      <c r="FZ249" s="60"/>
      <c r="GA249" s="60"/>
      <c r="GB249" s="60"/>
      <c r="GC249" s="60"/>
      <c r="GD249" s="60"/>
      <c r="GE249" s="60"/>
      <c r="GF249" s="60"/>
      <c r="GG249" s="60"/>
      <c r="GH249" s="60"/>
      <c r="GI249" s="60"/>
      <c r="GJ249" s="60"/>
      <c r="GK249" s="60"/>
      <c r="GL249" s="60"/>
      <c r="GM249" s="60"/>
      <c r="GN249" s="60"/>
      <c r="GO249" s="60"/>
      <c r="GP249" s="60"/>
      <c r="GQ249" s="60"/>
      <c r="GR249" s="60"/>
      <c r="GS249" s="60"/>
      <c r="GT249" s="60"/>
      <c r="GU249" s="60"/>
      <c r="GV249" s="60"/>
      <c r="GW249" s="60"/>
      <c r="GX249" s="60"/>
      <c r="GY249" s="60"/>
      <c r="GZ249" s="60"/>
      <c r="HA249" s="60"/>
      <c r="HB249" s="60"/>
      <c r="HC249" s="60"/>
      <c r="HD249" s="60"/>
      <c r="HE249" s="60"/>
      <c r="HF249" s="60"/>
      <c r="HG249" s="60"/>
      <c r="HH249" s="60"/>
      <c r="HI249" s="60"/>
      <c r="HJ249" s="60"/>
      <c r="HK249" s="60"/>
      <c r="HL249" s="60"/>
      <c r="HM249" s="60"/>
      <c r="HN249" s="60"/>
      <c r="HO249" s="60"/>
      <c r="HP249" s="60"/>
      <c r="HQ249" s="60"/>
      <c r="HR249" s="60"/>
      <c r="HS249" s="60"/>
      <c r="HT249" s="60"/>
      <c r="HU249" s="60"/>
      <c r="HV249" s="60"/>
      <c r="HW249" s="60"/>
      <c r="HX249" s="60"/>
      <c r="HY249" s="60"/>
      <c r="HZ249" s="60"/>
      <c r="IA249" s="60"/>
      <c r="IB249" s="60"/>
      <c r="IC249" s="60"/>
      <c r="ID249" s="60"/>
      <c r="IE249" s="60"/>
      <c r="IF249" s="60"/>
      <c r="IG249" s="60"/>
      <c r="IH249" s="60"/>
      <c r="II249" s="60"/>
      <c r="IJ249" s="60"/>
      <c r="IK249" s="60"/>
      <c r="IL249" s="60"/>
      <c r="IM249" s="60"/>
      <c r="IN249" s="60"/>
      <c r="IO249" s="60"/>
      <c r="IP249" s="60"/>
      <c r="IQ249" s="60"/>
      <c r="IR249" s="60"/>
      <c r="IS249" s="60"/>
      <c r="IT249" s="60"/>
    </row>
    <row r="250" spans="1:254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  <c r="AQ250" s="60"/>
      <c r="AR250" s="60"/>
      <c r="AS250" s="60"/>
      <c r="AT250" s="60"/>
      <c r="AU250" s="60"/>
      <c r="AV250" s="60"/>
      <c r="AW250" s="60"/>
      <c r="AX250" s="60"/>
      <c r="AY250" s="60"/>
      <c r="AZ250" s="60"/>
      <c r="BA250" s="60"/>
      <c r="BB250" s="60"/>
      <c r="BC250" s="60"/>
      <c r="BD250" s="60"/>
      <c r="BE250" s="60"/>
      <c r="BF250" s="60"/>
      <c r="BG250" s="60"/>
      <c r="BH250" s="60"/>
      <c r="BI250" s="60"/>
      <c r="BJ250" s="60"/>
      <c r="BK250" s="60"/>
      <c r="BL250" s="60"/>
      <c r="BM250" s="60"/>
      <c r="BN250" s="60"/>
      <c r="BO250" s="60"/>
      <c r="BP250" s="60"/>
      <c r="BQ250" s="60"/>
      <c r="BR250" s="60"/>
      <c r="BS250" s="60"/>
      <c r="BT250" s="60"/>
      <c r="BU250" s="60"/>
      <c r="BV250" s="60"/>
      <c r="BW250" s="60"/>
      <c r="BX250" s="60"/>
      <c r="BY250" s="60"/>
      <c r="BZ250" s="60"/>
      <c r="CA250" s="60"/>
      <c r="CB250" s="60"/>
      <c r="CC250" s="60"/>
      <c r="CD250" s="60"/>
      <c r="CE250" s="60"/>
      <c r="CF250" s="60"/>
      <c r="CG250" s="60"/>
      <c r="CH250" s="60"/>
      <c r="CI250" s="60"/>
      <c r="CJ250" s="60"/>
      <c r="CK250" s="60"/>
      <c r="CL250" s="60"/>
      <c r="CM250" s="60"/>
      <c r="CN250" s="60"/>
      <c r="CO250" s="60"/>
      <c r="CP250" s="60"/>
      <c r="CQ250" s="60"/>
      <c r="CR250" s="60"/>
      <c r="CS250" s="60"/>
      <c r="CT250" s="60"/>
      <c r="CU250" s="60"/>
      <c r="CV250" s="60"/>
      <c r="CW250" s="60"/>
      <c r="CX250" s="60"/>
      <c r="CY250" s="60"/>
      <c r="CZ250" s="60"/>
      <c r="DA250" s="60"/>
      <c r="DB250" s="60"/>
      <c r="DC250" s="60"/>
      <c r="DD250" s="60"/>
      <c r="DE250" s="60"/>
      <c r="DF250" s="60"/>
      <c r="DG250" s="60"/>
      <c r="DH250" s="60"/>
      <c r="DI250" s="60"/>
      <c r="DJ250" s="60"/>
      <c r="DK250" s="60"/>
      <c r="DL250" s="60"/>
      <c r="DM250" s="60"/>
      <c r="DN250" s="60"/>
      <c r="DO250" s="60"/>
      <c r="DP250" s="60"/>
      <c r="DQ250" s="60"/>
      <c r="DR250" s="60"/>
      <c r="DS250" s="60"/>
      <c r="DT250" s="60"/>
      <c r="DU250" s="60"/>
      <c r="DV250" s="60"/>
      <c r="DW250" s="60"/>
      <c r="DX250" s="60"/>
      <c r="DY250" s="60"/>
      <c r="DZ250" s="60"/>
      <c r="EA250" s="60"/>
      <c r="EB250" s="60"/>
      <c r="EC250" s="60"/>
      <c r="ED250" s="60"/>
      <c r="EE250" s="60"/>
      <c r="EF250" s="60"/>
      <c r="EG250" s="60"/>
      <c r="EH250" s="60"/>
      <c r="EI250" s="60"/>
      <c r="EJ250" s="60"/>
      <c r="EK250" s="60"/>
      <c r="EL250" s="60"/>
      <c r="EM250" s="60"/>
      <c r="EN250" s="60"/>
      <c r="EO250" s="60"/>
      <c r="EP250" s="60"/>
      <c r="EQ250" s="60"/>
      <c r="ER250" s="60"/>
      <c r="ES250" s="60"/>
      <c r="ET250" s="60"/>
      <c r="EU250" s="60"/>
      <c r="EV250" s="60"/>
      <c r="EW250" s="60"/>
      <c r="EX250" s="60"/>
      <c r="EY250" s="60"/>
      <c r="EZ250" s="60"/>
      <c r="FA250" s="60"/>
      <c r="FB250" s="60"/>
      <c r="FC250" s="60"/>
      <c r="FD250" s="60"/>
      <c r="FE250" s="60"/>
      <c r="FF250" s="60"/>
      <c r="FG250" s="60"/>
      <c r="FH250" s="60"/>
      <c r="FI250" s="60"/>
      <c r="FJ250" s="60"/>
      <c r="FK250" s="60"/>
      <c r="FL250" s="60"/>
      <c r="FM250" s="60"/>
      <c r="FN250" s="60"/>
      <c r="FO250" s="60"/>
      <c r="FP250" s="60"/>
      <c r="FQ250" s="60"/>
      <c r="FR250" s="60"/>
      <c r="FS250" s="60"/>
      <c r="FT250" s="60"/>
      <c r="FU250" s="60"/>
      <c r="FV250" s="60"/>
      <c r="FW250" s="60"/>
      <c r="FX250" s="60"/>
      <c r="FY250" s="60"/>
      <c r="FZ250" s="60"/>
      <c r="GA250" s="60"/>
      <c r="GB250" s="60"/>
      <c r="GC250" s="60"/>
      <c r="GD250" s="60"/>
      <c r="GE250" s="60"/>
      <c r="GF250" s="60"/>
      <c r="GG250" s="60"/>
      <c r="GH250" s="60"/>
      <c r="GI250" s="60"/>
      <c r="GJ250" s="60"/>
      <c r="GK250" s="60"/>
      <c r="GL250" s="60"/>
      <c r="GM250" s="60"/>
      <c r="GN250" s="60"/>
      <c r="GO250" s="60"/>
      <c r="GP250" s="60"/>
      <c r="GQ250" s="60"/>
      <c r="GR250" s="60"/>
      <c r="GS250" s="60"/>
      <c r="GT250" s="60"/>
      <c r="GU250" s="60"/>
      <c r="GV250" s="60"/>
      <c r="GW250" s="60"/>
      <c r="GX250" s="60"/>
      <c r="GY250" s="60"/>
      <c r="GZ250" s="60"/>
      <c r="HA250" s="60"/>
      <c r="HB250" s="60"/>
      <c r="HC250" s="60"/>
      <c r="HD250" s="60"/>
      <c r="HE250" s="60"/>
      <c r="HF250" s="60"/>
      <c r="HG250" s="60"/>
      <c r="HH250" s="60"/>
      <c r="HI250" s="60"/>
      <c r="HJ250" s="60"/>
      <c r="HK250" s="60"/>
      <c r="HL250" s="60"/>
      <c r="HM250" s="60"/>
      <c r="HN250" s="60"/>
      <c r="HO250" s="60"/>
      <c r="HP250" s="60"/>
      <c r="HQ250" s="60"/>
      <c r="HR250" s="60"/>
      <c r="HS250" s="60"/>
      <c r="HT250" s="60"/>
      <c r="HU250" s="60"/>
      <c r="HV250" s="60"/>
      <c r="HW250" s="60"/>
      <c r="HX250" s="60"/>
      <c r="HY250" s="60"/>
      <c r="HZ250" s="60"/>
      <c r="IA250" s="60"/>
      <c r="IB250" s="60"/>
      <c r="IC250" s="60"/>
      <c r="ID250" s="60"/>
      <c r="IE250" s="60"/>
      <c r="IF250" s="60"/>
      <c r="IG250" s="60"/>
      <c r="IH250" s="60"/>
      <c r="II250" s="60"/>
      <c r="IJ250" s="60"/>
      <c r="IK250" s="60"/>
      <c r="IL250" s="60"/>
      <c r="IM250" s="60"/>
      <c r="IN250" s="60"/>
      <c r="IO250" s="60"/>
      <c r="IP250" s="60"/>
      <c r="IQ250" s="60"/>
      <c r="IR250" s="60"/>
      <c r="IS250" s="60"/>
      <c r="IT250" s="60"/>
    </row>
    <row r="251" spans="1:254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  <c r="AQ251" s="60"/>
      <c r="AR251" s="60"/>
      <c r="AS251" s="60"/>
      <c r="AT251" s="60"/>
      <c r="AU251" s="60"/>
      <c r="AV251" s="60"/>
      <c r="AW251" s="60"/>
      <c r="AX251" s="60"/>
      <c r="AY251" s="60"/>
      <c r="AZ251" s="60"/>
      <c r="BA251" s="60"/>
      <c r="BB251" s="60"/>
      <c r="BC251" s="60"/>
      <c r="BD251" s="60"/>
      <c r="BE251" s="60"/>
      <c r="BF251" s="60"/>
      <c r="BG251" s="60"/>
      <c r="BH251" s="60"/>
      <c r="BI251" s="60"/>
      <c r="BJ251" s="60"/>
      <c r="BK251" s="60"/>
      <c r="BL251" s="60"/>
      <c r="BM251" s="60"/>
      <c r="BN251" s="60"/>
      <c r="BO251" s="60"/>
      <c r="BP251" s="60"/>
      <c r="BQ251" s="60"/>
      <c r="BR251" s="60"/>
      <c r="BS251" s="60"/>
      <c r="BT251" s="60"/>
      <c r="BU251" s="60"/>
      <c r="BV251" s="60"/>
      <c r="BW251" s="60"/>
      <c r="BX251" s="60"/>
      <c r="BY251" s="60"/>
      <c r="BZ251" s="60"/>
      <c r="CA251" s="60"/>
      <c r="CB251" s="60"/>
      <c r="CC251" s="60"/>
      <c r="CD251" s="60"/>
      <c r="CE251" s="60"/>
      <c r="CF251" s="60"/>
      <c r="CG251" s="60"/>
      <c r="CH251" s="60"/>
      <c r="CI251" s="60"/>
      <c r="CJ251" s="60"/>
      <c r="CK251" s="60"/>
      <c r="CL251" s="60"/>
      <c r="CM251" s="60"/>
      <c r="CN251" s="60"/>
      <c r="CO251" s="60"/>
      <c r="CP251" s="60"/>
      <c r="CQ251" s="60"/>
      <c r="CR251" s="60"/>
      <c r="CS251" s="60"/>
      <c r="CT251" s="60"/>
      <c r="CU251" s="60"/>
      <c r="CV251" s="60"/>
      <c r="CW251" s="60"/>
      <c r="CX251" s="60"/>
      <c r="CY251" s="60"/>
      <c r="CZ251" s="60"/>
      <c r="DA251" s="60"/>
      <c r="DB251" s="60"/>
      <c r="DC251" s="60"/>
      <c r="DD251" s="60"/>
      <c r="DE251" s="60"/>
      <c r="DF251" s="60"/>
      <c r="DG251" s="60"/>
      <c r="DH251" s="60"/>
      <c r="DI251" s="60"/>
      <c r="DJ251" s="60"/>
      <c r="DK251" s="60"/>
      <c r="DL251" s="60"/>
      <c r="DM251" s="60"/>
      <c r="DN251" s="60"/>
      <c r="DO251" s="60"/>
      <c r="DP251" s="60"/>
      <c r="DQ251" s="60"/>
      <c r="DR251" s="60"/>
      <c r="DS251" s="60"/>
      <c r="DT251" s="60"/>
      <c r="DU251" s="60"/>
      <c r="DV251" s="60"/>
      <c r="DW251" s="60"/>
      <c r="DX251" s="60"/>
      <c r="DY251" s="60"/>
      <c r="DZ251" s="60"/>
      <c r="EA251" s="60"/>
      <c r="EB251" s="60"/>
      <c r="EC251" s="60"/>
      <c r="ED251" s="60"/>
      <c r="EE251" s="60"/>
      <c r="EF251" s="60"/>
      <c r="EG251" s="60"/>
      <c r="EH251" s="60"/>
      <c r="EI251" s="60"/>
      <c r="EJ251" s="60"/>
      <c r="EK251" s="60"/>
      <c r="EL251" s="60"/>
      <c r="EM251" s="60"/>
      <c r="EN251" s="60"/>
      <c r="EO251" s="60"/>
      <c r="EP251" s="60"/>
      <c r="EQ251" s="60"/>
      <c r="ER251" s="60"/>
      <c r="ES251" s="60"/>
      <c r="ET251" s="60"/>
      <c r="EU251" s="60"/>
      <c r="EV251" s="60"/>
      <c r="EW251" s="60"/>
      <c r="EX251" s="60"/>
      <c r="EY251" s="60"/>
      <c r="EZ251" s="60"/>
      <c r="FA251" s="60"/>
      <c r="FB251" s="60"/>
      <c r="FC251" s="60"/>
      <c r="FD251" s="60"/>
      <c r="FE251" s="60"/>
      <c r="FF251" s="60"/>
      <c r="FG251" s="60"/>
      <c r="FH251" s="60"/>
      <c r="FI251" s="60"/>
      <c r="FJ251" s="60"/>
      <c r="FK251" s="60"/>
      <c r="FL251" s="60"/>
      <c r="FM251" s="60"/>
      <c r="FN251" s="60"/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0"/>
      <c r="GX251" s="60"/>
      <c r="GY251" s="60"/>
      <c r="GZ251" s="60"/>
      <c r="HA251" s="60"/>
      <c r="HB251" s="60"/>
      <c r="HC251" s="60"/>
      <c r="HD251" s="60"/>
      <c r="HE251" s="60"/>
      <c r="HF251" s="60"/>
      <c r="HG251" s="60"/>
      <c r="HH251" s="60"/>
      <c r="HI251" s="60"/>
      <c r="HJ251" s="60"/>
      <c r="HK251" s="60"/>
      <c r="HL251" s="60"/>
      <c r="HM251" s="60"/>
      <c r="HN251" s="60"/>
      <c r="HO251" s="60"/>
      <c r="HP251" s="60"/>
      <c r="HQ251" s="60"/>
      <c r="HR251" s="60"/>
      <c r="HS251" s="60"/>
      <c r="HT251" s="60"/>
      <c r="HU251" s="60"/>
      <c r="HV251" s="60"/>
      <c r="HW251" s="60"/>
      <c r="HX251" s="60"/>
      <c r="HY251" s="60"/>
      <c r="HZ251" s="60"/>
      <c r="IA251" s="60"/>
      <c r="IB251" s="60"/>
      <c r="IC251" s="60"/>
      <c r="ID251" s="60"/>
      <c r="IE251" s="60"/>
      <c r="IF251" s="60"/>
      <c r="IG251" s="60"/>
      <c r="IH251" s="60"/>
      <c r="II251" s="60"/>
      <c r="IJ251" s="60"/>
      <c r="IK251" s="60"/>
      <c r="IL251" s="60"/>
      <c r="IM251" s="60"/>
      <c r="IN251" s="60"/>
      <c r="IO251" s="60"/>
      <c r="IP251" s="60"/>
      <c r="IQ251" s="60"/>
      <c r="IR251" s="60"/>
      <c r="IS251" s="60"/>
      <c r="IT251" s="60"/>
    </row>
    <row r="252" spans="1:254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  <c r="AQ252" s="60"/>
      <c r="AR252" s="60"/>
      <c r="AS252" s="60"/>
      <c r="AT252" s="60"/>
      <c r="AU252" s="60"/>
      <c r="AV252" s="60"/>
      <c r="AW252" s="60"/>
      <c r="AX252" s="60"/>
      <c r="AY252" s="60"/>
      <c r="AZ252" s="60"/>
      <c r="BA252" s="60"/>
      <c r="BB252" s="60"/>
      <c r="BC252" s="60"/>
      <c r="BD252" s="60"/>
      <c r="BE252" s="60"/>
      <c r="BF252" s="60"/>
      <c r="BG252" s="60"/>
      <c r="BH252" s="60"/>
      <c r="BI252" s="60"/>
      <c r="BJ252" s="60"/>
      <c r="BK252" s="60"/>
      <c r="BL252" s="60"/>
      <c r="BM252" s="60"/>
      <c r="BN252" s="60"/>
      <c r="BO252" s="60"/>
      <c r="BP252" s="60"/>
      <c r="BQ252" s="60"/>
      <c r="BR252" s="60"/>
      <c r="BS252" s="60"/>
      <c r="BT252" s="60"/>
      <c r="BU252" s="60"/>
      <c r="BV252" s="60"/>
      <c r="BW252" s="60"/>
      <c r="BX252" s="60"/>
      <c r="BY252" s="60"/>
      <c r="BZ252" s="60"/>
      <c r="CA252" s="60"/>
      <c r="CB252" s="60"/>
      <c r="CC252" s="60"/>
      <c r="CD252" s="60"/>
      <c r="CE252" s="60"/>
      <c r="CF252" s="60"/>
      <c r="CG252" s="60"/>
      <c r="CH252" s="60"/>
      <c r="CI252" s="60"/>
      <c r="CJ252" s="60"/>
      <c r="CK252" s="60"/>
      <c r="CL252" s="60"/>
      <c r="CM252" s="60"/>
      <c r="CN252" s="60"/>
      <c r="CO252" s="60"/>
      <c r="CP252" s="60"/>
      <c r="CQ252" s="60"/>
      <c r="CR252" s="60"/>
      <c r="CS252" s="60"/>
      <c r="CT252" s="60"/>
      <c r="CU252" s="60"/>
      <c r="CV252" s="60"/>
      <c r="CW252" s="60"/>
      <c r="CX252" s="60"/>
      <c r="CY252" s="60"/>
      <c r="CZ252" s="60"/>
      <c r="DA252" s="60"/>
      <c r="DB252" s="60"/>
      <c r="DC252" s="60"/>
      <c r="DD252" s="60"/>
      <c r="DE252" s="60"/>
      <c r="DF252" s="60"/>
      <c r="DG252" s="60"/>
      <c r="DH252" s="60"/>
      <c r="DI252" s="60"/>
      <c r="DJ252" s="60"/>
      <c r="DK252" s="60"/>
      <c r="DL252" s="60"/>
      <c r="DM252" s="60"/>
      <c r="DN252" s="60"/>
      <c r="DO252" s="60"/>
      <c r="DP252" s="60"/>
      <c r="DQ252" s="60"/>
      <c r="DR252" s="60"/>
      <c r="DS252" s="60"/>
      <c r="DT252" s="60"/>
      <c r="DU252" s="60"/>
      <c r="DV252" s="60"/>
      <c r="DW252" s="60"/>
      <c r="DX252" s="60"/>
      <c r="DY252" s="60"/>
      <c r="DZ252" s="60"/>
      <c r="EA252" s="60"/>
      <c r="EB252" s="60"/>
      <c r="EC252" s="60"/>
      <c r="ED252" s="60"/>
      <c r="EE252" s="60"/>
      <c r="EF252" s="60"/>
      <c r="EG252" s="60"/>
      <c r="EH252" s="60"/>
      <c r="EI252" s="60"/>
      <c r="EJ252" s="60"/>
      <c r="EK252" s="60"/>
      <c r="EL252" s="60"/>
      <c r="EM252" s="60"/>
      <c r="EN252" s="60"/>
      <c r="EO252" s="60"/>
      <c r="EP252" s="60"/>
      <c r="EQ252" s="60"/>
      <c r="ER252" s="60"/>
      <c r="ES252" s="60"/>
      <c r="ET252" s="60"/>
      <c r="EU252" s="60"/>
      <c r="EV252" s="60"/>
      <c r="EW252" s="60"/>
      <c r="EX252" s="60"/>
      <c r="EY252" s="60"/>
      <c r="EZ252" s="60"/>
      <c r="FA252" s="60"/>
      <c r="FB252" s="60"/>
      <c r="FC252" s="60"/>
      <c r="FD252" s="60"/>
      <c r="FE252" s="60"/>
      <c r="FF252" s="60"/>
      <c r="FG252" s="60"/>
      <c r="FH252" s="60"/>
      <c r="FI252" s="60"/>
      <c r="FJ252" s="60"/>
      <c r="FK252" s="60"/>
      <c r="FL252" s="60"/>
      <c r="FM252" s="60"/>
      <c r="FN252" s="60"/>
      <c r="FO252" s="60"/>
      <c r="FP252" s="60"/>
      <c r="FQ252" s="60"/>
      <c r="FR252" s="60"/>
      <c r="FS252" s="60"/>
      <c r="FT252" s="60"/>
      <c r="FU252" s="60"/>
      <c r="FV252" s="60"/>
      <c r="FW252" s="60"/>
      <c r="FX252" s="60"/>
      <c r="FY252" s="60"/>
      <c r="FZ252" s="60"/>
      <c r="GA252" s="60"/>
      <c r="GB252" s="60"/>
      <c r="GC252" s="60"/>
      <c r="GD252" s="60"/>
      <c r="GE252" s="60"/>
      <c r="GF252" s="60"/>
      <c r="GG252" s="60"/>
      <c r="GH252" s="60"/>
      <c r="GI252" s="60"/>
      <c r="GJ252" s="60"/>
      <c r="GK252" s="60"/>
      <c r="GL252" s="60"/>
      <c r="GM252" s="60"/>
      <c r="GN252" s="60"/>
      <c r="GO252" s="60"/>
      <c r="GP252" s="60"/>
      <c r="GQ252" s="60"/>
      <c r="GR252" s="60"/>
      <c r="GS252" s="60"/>
      <c r="GT252" s="60"/>
      <c r="GU252" s="60"/>
      <c r="GV252" s="60"/>
      <c r="GW252" s="60"/>
      <c r="GX252" s="60"/>
      <c r="GY252" s="60"/>
      <c r="GZ252" s="60"/>
      <c r="HA252" s="60"/>
      <c r="HB252" s="60"/>
      <c r="HC252" s="60"/>
      <c r="HD252" s="60"/>
      <c r="HE252" s="60"/>
      <c r="HF252" s="60"/>
      <c r="HG252" s="60"/>
      <c r="HH252" s="60"/>
      <c r="HI252" s="60"/>
      <c r="HJ252" s="60"/>
      <c r="HK252" s="60"/>
      <c r="HL252" s="60"/>
      <c r="HM252" s="60"/>
      <c r="HN252" s="60"/>
      <c r="HO252" s="60"/>
      <c r="HP252" s="60"/>
      <c r="HQ252" s="60"/>
      <c r="HR252" s="60"/>
      <c r="HS252" s="60"/>
      <c r="HT252" s="60"/>
      <c r="HU252" s="60"/>
      <c r="HV252" s="60"/>
      <c r="HW252" s="60"/>
      <c r="HX252" s="60"/>
      <c r="HY252" s="60"/>
      <c r="HZ252" s="60"/>
      <c r="IA252" s="60"/>
      <c r="IB252" s="60"/>
      <c r="IC252" s="60"/>
      <c r="ID252" s="60"/>
      <c r="IE252" s="60"/>
      <c r="IF252" s="60"/>
      <c r="IG252" s="60"/>
      <c r="IH252" s="60"/>
      <c r="II252" s="60"/>
      <c r="IJ252" s="60"/>
      <c r="IK252" s="60"/>
      <c r="IL252" s="60"/>
      <c r="IM252" s="60"/>
      <c r="IN252" s="60"/>
      <c r="IO252" s="60"/>
      <c r="IP252" s="60"/>
      <c r="IQ252" s="60"/>
      <c r="IR252" s="60"/>
      <c r="IS252" s="60"/>
      <c r="IT252" s="60"/>
    </row>
    <row r="253" spans="1:254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  <c r="AQ253" s="60"/>
      <c r="AR253" s="60"/>
      <c r="AS253" s="60"/>
      <c r="AT253" s="60"/>
      <c r="AU253" s="60"/>
      <c r="AV253" s="60"/>
      <c r="AW253" s="60"/>
      <c r="AX253" s="60"/>
      <c r="AY253" s="60"/>
      <c r="AZ253" s="60"/>
      <c r="BA253" s="60"/>
      <c r="BB253" s="60"/>
      <c r="BC253" s="60"/>
      <c r="BD253" s="60"/>
      <c r="BE253" s="60"/>
      <c r="BF253" s="60"/>
      <c r="BG253" s="60"/>
      <c r="BH253" s="60"/>
      <c r="BI253" s="60"/>
      <c r="BJ253" s="60"/>
      <c r="BK253" s="60"/>
      <c r="BL253" s="60"/>
      <c r="BM253" s="60"/>
      <c r="BN253" s="60"/>
      <c r="BO253" s="60"/>
      <c r="BP253" s="60"/>
      <c r="BQ253" s="60"/>
      <c r="BR253" s="60"/>
      <c r="BS253" s="60"/>
      <c r="BT253" s="60"/>
      <c r="BU253" s="60"/>
      <c r="BV253" s="60"/>
      <c r="BW253" s="60"/>
      <c r="BX253" s="60"/>
      <c r="BY253" s="60"/>
      <c r="BZ253" s="60"/>
      <c r="CA253" s="60"/>
      <c r="CB253" s="60"/>
      <c r="CC253" s="60"/>
      <c r="CD253" s="60"/>
      <c r="CE253" s="60"/>
      <c r="CF253" s="60"/>
      <c r="CG253" s="60"/>
      <c r="CH253" s="60"/>
      <c r="CI253" s="60"/>
      <c r="CJ253" s="60"/>
      <c r="CK253" s="60"/>
      <c r="CL253" s="60"/>
      <c r="CM253" s="60"/>
      <c r="CN253" s="60"/>
      <c r="CO253" s="60"/>
      <c r="CP253" s="60"/>
      <c r="CQ253" s="60"/>
      <c r="CR253" s="60"/>
      <c r="CS253" s="60"/>
      <c r="CT253" s="60"/>
      <c r="CU253" s="60"/>
      <c r="CV253" s="60"/>
      <c r="CW253" s="60"/>
      <c r="CX253" s="60"/>
      <c r="CY253" s="60"/>
      <c r="CZ253" s="60"/>
      <c r="DA253" s="60"/>
      <c r="DB253" s="60"/>
      <c r="DC253" s="60"/>
      <c r="DD253" s="60"/>
      <c r="DE253" s="60"/>
      <c r="DF253" s="60"/>
      <c r="DG253" s="60"/>
      <c r="DH253" s="60"/>
      <c r="DI253" s="60"/>
      <c r="DJ253" s="60"/>
      <c r="DK253" s="60"/>
      <c r="DL253" s="60"/>
      <c r="DM253" s="60"/>
      <c r="DN253" s="60"/>
      <c r="DO253" s="60"/>
      <c r="DP253" s="60"/>
      <c r="DQ253" s="60"/>
      <c r="DR253" s="60"/>
      <c r="DS253" s="60"/>
      <c r="DT253" s="60"/>
      <c r="DU253" s="60"/>
      <c r="DV253" s="60"/>
      <c r="DW253" s="60"/>
      <c r="DX253" s="60"/>
      <c r="DY253" s="60"/>
      <c r="DZ253" s="60"/>
      <c r="EA253" s="60"/>
      <c r="EB253" s="60"/>
      <c r="EC253" s="60"/>
      <c r="ED253" s="60"/>
      <c r="EE253" s="60"/>
      <c r="EF253" s="60"/>
      <c r="EG253" s="60"/>
      <c r="EH253" s="60"/>
      <c r="EI253" s="60"/>
      <c r="EJ253" s="60"/>
      <c r="EK253" s="60"/>
      <c r="EL253" s="60"/>
      <c r="EM253" s="60"/>
      <c r="EN253" s="60"/>
      <c r="EO253" s="60"/>
      <c r="EP253" s="60"/>
      <c r="EQ253" s="60"/>
      <c r="ER253" s="60"/>
      <c r="ES253" s="60"/>
      <c r="ET253" s="60"/>
      <c r="EU253" s="60"/>
      <c r="EV253" s="60"/>
      <c r="EW253" s="60"/>
      <c r="EX253" s="60"/>
      <c r="EY253" s="60"/>
      <c r="EZ253" s="60"/>
      <c r="FA253" s="60"/>
      <c r="FB253" s="60"/>
      <c r="FC253" s="60"/>
      <c r="FD253" s="60"/>
      <c r="FE253" s="60"/>
      <c r="FF253" s="60"/>
      <c r="FG253" s="60"/>
      <c r="FH253" s="60"/>
      <c r="FI253" s="60"/>
      <c r="FJ253" s="60"/>
      <c r="FK253" s="60"/>
      <c r="FL253" s="60"/>
      <c r="FM253" s="60"/>
      <c r="FN253" s="60"/>
      <c r="FO253" s="60"/>
      <c r="FP253" s="60"/>
      <c r="FQ253" s="60"/>
      <c r="FR253" s="60"/>
      <c r="FS253" s="60"/>
      <c r="FT253" s="60"/>
      <c r="FU253" s="60"/>
      <c r="FV253" s="60"/>
      <c r="FW253" s="60"/>
      <c r="FX253" s="60"/>
      <c r="FY253" s="60"/>
      <c r="FZ253" s="60"/>
      <c r="GA253" s="60"/>
      <c r="GB253" s="60"/>
      <c r="GC253" s="60"/>
      <c r="GD253" s="60"/>
      <c r="GE253" s="60"/>
      <c r="GF253" s="60"/>
      <c r="GG253" s="60"/>
      <c r="GH253" s="60"/>
      <c r="GI253" s="60"/>
      <c r="GJ253" s="60"/>
      <c r="GK253" s="60"/>
      <c r="GL253" s="60"/>
      <c r="GM253" s="60"/>
      <c r="GN253" s="60"/>
      <c r="GO253" s="60"/>
      <c r="GP253" s="60"/>
      <c r="GQ253" s="60"/>
      <c r="GR253" s="60"/>
      <c r="GS253" s="60"/>
      <c r="GT253" s="60"/>
      <c r="GU253" s="60"/>
      <c r="GV253" s="60"/>
      <c r="GW253" s="60"/>
      <c r="GX253" s="60"/>
      <c r="GY253" s="60"/>
      <c r="GZ253" s="60"/>
      <c r="HA253" s="60"/>
      <c r="HB253" s="60"/>
      <c r="HC253" s="60"/>
      <c r="HD253" s="60"/>
      <c r="HE253" s="60"/>
      <c r="HF253" s="60"/>
      <c r="HG253" s="60"/>
      <c r="HH253" s="60"/>
      <c r="HI253" s="60"/>
      <c r="HJ253" s="60"/>
      <c r="HK253" s="60"/>
      <c r="HL253" s="60"/>
      <c r="HM253" s="60"/>
      <c r="HN253" s="60"/>
      <c r="HO253" s="60"/>
      <c r="HP253" s="60"/>
      <c r="HQ253" s="60"/>
      <c r="HR253" s="60"/>
      <c r="HS253" s="60"/>
      <c r="HT253" s="60"/>
      <c r="HU253" s="60"/>
      <c r="HV253" s="60"/>
      <c r="HW253" s="60"/>
      <c r="HX253" s="60"/>
      <c r="HY253" s="60"/>
      <c r="HZ253" s="60"/>
      <c r="IA253" s="60"/>
      <c r="IB253" s="60"/>
      <c r="IC253" s="60"/>
      <c r="ID253" s="60"/>
      <c r="IE253" s="60"/>
      <c r="IF253" s="60"/>
      <c r="IG253" s="60"/>
      <c r="IH253" s="60"/>
      <c r="II253" s="60"/>
      <c r="IJ253" s="60"/>
      <c r="IK253" s="60"/>
      <c r="IL253" s="60"/>
      <c r="IM253" s="60"/>
      <c r="IN253" s="60"/>
      <c r="IO253" s="60"/>
      <c r="IP253" s="60"/>
      <c r="IQ253" s="60"/>
      <c r="IR253" s="60"/>
      <c r="IS253" s="60"/>
      <c r="IT253" s="60"/>
    </row>
    <row r="254" spans="1:254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  <c r="AQ254" s="60"/>
      <c r="AR254" s="60"/>
      <c r="AS254" s="60"/>
      <c r="AT254" s="60"/>
      <c r="AU254" s="60"/>
      <c r="AV254" s="60"/>
      <c r="AW254" s="60"/>
      <c r="AX254" s="60"/>
      <c r="AY254" s="60"/>
      <c r="AZ254" s="60"/>
      <c r="BA254" s="60"/>
      <c r="BB254" s="60"/>
      <c r="BC254" s="60"/>
      <c r="BD254" s="60"/>
      <c r="BE254" s="60"/>
      <c r="BF254" s="60"/>
      <c r="BG254" s="60"/>
      <c r="BH254" s="60"/>
      <c r="BI254" s="60"/>
      <c r="BJ254" s="60"/>
      <c r="BK254" s="60"/>
      <c r="BL254" s="60"/>
      <c r="BM254" s="60"/>
      <c r="BN254" s="60"/>
      <c r="BO254" s="60"/>
      <c r="BP254" s="60"/>
      <c r="BQ254" s="60"/>
      <c r="BR254" s="60"/>
      <c r="BS254" s="60"/>
      <c r="BT254" s="60"/>
      <c r="BU254" s="60"/>
      <c r="BV254" s="60"/>
      <c r="BW254" s="60"/>
      <c r="BX254" s="60"/>
      <c r="BY254" s="60"/>
      <c r="BZ254" s="60"/>
      <c r="CA254" s="60"/>
      <c r="CB254" s="60"/>
      <c r="CC254" s="60"/>
      <c r="CD254" s="60"/>
      <c r="CE254" s="60"/>
      <c r="CF254" s="60"/>
      <c r="CG254" s="60"/>
      <c r="CH254" s="60"/>
      <c r="CI254" s="60"/>
      <c r="CJ254" s="60"/>
      <c r="CK254" s="60"/>
      <c r="CL254" s="60"/>
      <c r="CM254" s="60"/>
      <c r="CN254" s="60"/>
      <c r="CO254" s="60"/>
      <c r="CP254" s="60"/>
      <c r="CQ254" s="60"/>
      <c r="CR254" s="60"/>
      <c r="CS254" s="60"/>
      <c r="CT254" s="60"/>
      <c r="CU254" s="60"/>
      <c r="CV254" s="60"/>
      <c r="CW254" s="60"/>
      <c r="CX254" s="60"/>
      <c r="CY254" s="60"/>
      <c r="CZ254" s="60"/>
      <c r="DA254" s="60"/>
      <c r="DB254" s="60"/>
      <c r="DC254" s="60"/>
      <c r="DD254" s="60"/>
      <c r="DE254" s="60"/>
      <c r="DF254" s="60"/>
      <c r="DG254" s="60"/>
      <c r="DH254" s="60"/>
      <c r="DI254" s="60"/>
      <c r="DJ254" s="60"/>
      <c r="DK254" s="60"/>
      <c r="DL254" s="60"/>
      <c r="DM254" s="60"/>
      <c r="DN254" s="60"/>
      <c r="DO254" s="60"/>
      <c r="DP254" s="60"/>
      <c r="DQ254" s="60"/>
      <c r="DR254" s="60"/>
      <c r="DS254" s="60"/>
      <c r="DT254" s="60"/>
      <c r="DU254" s="60"/>
      <c r="DV254" s="60"/>
      <c r="DW254" s="60"/>
      <c r="DX254" s="60"/>
      <c r="DY254" s="60"/>
      <c r="DZ254" s="60"/>
      <c r="EA254" s="60"/>
      <c r="EB254" s="60"/>
      <c r="EC254" s="60"/>
      <c r="ED254" s="60"/>
      <c r="EE254" s="60"/>
      <c r="EF254" s="60"/>
      <c r="EG254" s="60"/>
      <c r="EH254" s="60"/>
      <c r="EI254" s="60"/>
      <c r="EJ254" s="60"/>
      <c r="EK254" s="60"/>
      <c r="EL254" s="60"/>
      <c r="EM254" s="60"/>
      <c r="EN254" s="60"/>
      <c r="EO254" s="60"/>
      <c r="EP254" s="60"/>
      <c r="EQ254" s="60"/>
      <c r="ER254" s="60"/>
      <c r="ES254" s="60"/>
      <c r="ET254" s="60"/>
      <c r="EU254" s="60"/>
      <c r="EV254" s="60"/>
      <c r="EW254" s="60"/>
      <c r="EX254" s="60"/>
      <c r="EY254" s="60"/>
      <c r="EZ254" s="60"/>
      <c r="FA254" s="60"/>
      <c r="FB254" s="60"/>
      <c r="FC254" s="60"/>
      <c r="FD254" s="60"/>
      <c r="FE254" s="60"/>
      <c r="FF254" s="60"/>
      <c r="FG254" s="60"/>
      <c r="FH254" s="60"/>
      <c r="FI254" s="60"/>
      <c r="FJ254" s="60"/>
      <c r="FK254" s="60"/>
      <c r="FL254" s="60"/>
      <c r="FM254" s="60"/>
      <c r="FN254" s="60"/>
      <c r="FO254" s="60"/>
      <c r="FP254" s="60"/>
      <c r="FQ254" s="60"/>
      <c r="FR254" s="60"/>
      <c r="FS254" s="60"/>
      <c r="FT254" s="60"/>
      <c r="FU254" s="60"/>
      <c r="FV254" s="60"/>
      <c r="FW254" s="60"/>
      <c r="FX254" s="60"/>
      <c r="FY254" s="60"/>
      <c r="FZ254" s="60"/>
      <c r="GA254" s="60"/>
      <c r="GB254" s="60"/>
      <c r="GC254" s="60"/>
      <c r="GD254" s="60"/>
      <c r="GE254" s="60"/>
      <c r="GF254" s="60"/>
      <c r="GG254" s="60"/>
      <c r="GH254" s="60"/>
      <c r="GI254" s="60"/>
      <c r="GJ254" s="60"/>
      <c r="GK254" s="60"/>
      <c r="GL254" s="60"/>
      <c r="GM254" s="60"/>
      <c r="GN254" s="60"/>
      <c r="GO254" s="60"/>
      <c r="GP254" s="60"/>
      <c r="GQ254" s="60"/>
      <c r="GR254" s="60"/>
      <c r="GS254" s="60"/>
      <c r="GT254" s="60"/>
      <c r="GU254" s="60"/>
      <c r="GV254" s="60"/>
      <c r="GW254" s="60"/>
      <c r="GX254" s="60"/>
      <c r="GY254" s="60"/>
      <c r="GZ254" s="60"/>
      <c r="HA254" s="60"/>
      <c r="HB254" s="60"/>
      <c r="HC254" s="60"/>
      <c r="HD254" s="60"/>
      <c r="HE254" s="60"/>
      <c r="HF254" s="60"/>
      <c r="HG254" s="60"/>
      <c r="HH254" s="60"/>
      <c r="HI254" s="60"/>
      <c r="HJ254" s="60"/>
      <c r="HK254" s="60"/>
      <c r="HL254" s="60"/>
      <c r="HM254" s="60"/>
      <c r="HN254" s="60"/>
      <c r="HO254" s="60"/>
      <c r="HP254" s="60"/>
      <c r="HQ254" s="60"/>
      <c r="HR254" s="60"/>
      <c r="HS254" s="60"/>
      <c r="HT254" s="60"/>
      <c r="HU254" s="60"/>
      <c r="HV254" s="60"/>
      <c r="HW254" s="60"/>
      <c r="HX254" s="60"/>
      <c r="HY254" s="60"/>
      <c r="HZ254" s="60"/>
      <c r="IA254" s="60"/>
      <c r="IB254" s="60"/>
      <c r="IC254" s="60"/>
      <c r="ID254" s="60"/>
      <c r="IE254" s="60"/>
      <c r="IF254" s="60"/>
      <c r="IG254" s="60"/>
      <c r="IH254" s="60"/>
      <c r="II254" s="60"/>
      <c r="IJ254" s="60"/>
      <c r="IK254" s="60"/>
      <c r="IL254" s="60"/>
      <c r="IM254" s="60"/>
      <c r="IN254" s="60"/>
      <c r="IO254" s="60"/>
      <c r="IP254" s="60"/>
      <c r="IQ254" s="60"/>
      <c r="IR254" s="60"/>
      <c r="IS254" s="60"/>
      <c r="IT254" s="60"/>
    </row>
    <row r="255" spans="1:254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  <c r="AQ255" s="60"/>
      <c r="AR255" s="60"/>
      <c r="AS255" s="60"/>
      <c r="AT255" s="60"/>
      <c r="AU255" s="60"/>
      <c r="AV255" s="60"/>
      <c r="AW255" s="60"/>
      <c r="AX255" s="60"/>
      <c r="AY255" s="60"/>
      <c r="AZ255" s="60"/>
      <c r="BA255" s="60"/>
      <c r="BB255" s="60"/>
      <c r="BC255" s="60"/>
      <c r="BD255" s="60"/>
      <c r="BE255" s="60"/>
      <c r="BF255" s="60"/>
      <c r="BG255" s="60"/>
      <c r="BH255" s="60"/>
      <c r="BI255" s="60"/>
      <c r="BJ255" s="60"/>
      <c r="BK255" s="60"/>
      <c r="BL255" s="60"/>
      <c r="BM255" s="60"/>
      <c r="BN255" s="60"/>
      <c r="BO255" s="60"/>
      <c r="BP255" s="60"/>
      <c r="BQ255" s="60"/>
      <c r="BR255" s="60"/>
      <c r="BS255" s="60"/>
      <c r="BT255" s="60"/>
      <c r="BU255" s="60"/>
      <c r="BV255" s="60"/>
      <c r="BW255" s="60"/>
      <c r="BX255" s="60"/>
      <c r="BY255" s="60"/>
      <c r="BZ255" s="60"/>
      <c r="CA255" s="60"/>
      <c r="CB255" s="60"/>
      <c r="CC255" s="60"/>
      <c r="CD255" s="60"/>
      <c r="CE255" s="60"/>
      <c r="CF255" s="60"/>
      <c r="CG255" s="60"/>
      <c r="CH255" s="60"/>
      <c r="CI255" s="60"/>
      <c r="CJ255" s="60"/>
      <c r="CK255" s="60"/>
      <c r="CL255" s="60"/>
      <c r="CM255" s="60"/>
      <c r="CN255" s="60"/>
      <c r="CO255" s="60"/>
      <c r="CP255" s="60"/>
      <c r="CQ255" s="60"/>
      <c r="CR255" s="60"/>
      <c r="CS255" s="60"/>
      <c r="CT255" s="60"/>
      <c r="CU255" s="60"/>
      <c r="CV255" s="60"/>
      <c r="CW255" s="60"/>
      <c r="CX255" s="60"/>
      <c r="CY255" s="60"/>
      <c r="CZ255" s="60"/>
      <c r="DA255" s="60"/>
      <c r="DB255" s="60"/>
      <c r="DC255" s="60"/>
      <c r="DD255" s="60"/>
      <c r="DE255" s="60"/>
      <c r="DF255" s="60"/>
      <c r="DG255" s="60"/>
      <c r="DH255" s="60"/>
      <c r="DI255" s="60"/>
      <c r="DJ255" s="60"/>
      <c r="DK255" s="60"/>
      <c r="DL255" s="60"/>
      <c r="DM255" s="60"/>
      <c r="DN255" s="60"/>
      <c r="DO255" s="60"/>
      <c r="DP255" s="60"/>
      <c r="DQ255" s="60"/>
      <c r="DR255" s="60"/>
      <c r="DS255" s="60"/>
      <c r="DT255" s="60"/>
      <c r="DU255" s="60"/>
      <c r="DV255" s="60"/>
      <c r="DW255" s="60"/>
      <c r="DX255" s="60"/>
      <c r="DY255" s="60"/>
      <c r="DZ255" s="60"/>
      <c r="EA255" s="60"/>
      <c r="EB255" s="60"/>
      <c r="EC255" s="60"/>
      <c r="ED255" s="60"/>
      <c r="EE255" s="60"/>
      <c r="EF255" s="60"/>
      <c r="EG255" s="60"/>
      <c r="EH255" s="60"/>
      <c r="EI255" s="60"/>
      <c r="EJ255" s="60"/>
      <c r="EK255" s="60"/>
      <c r="EL255" s="60"/>
      <c r="EM255" s="60"/>
      <c r="EN255" s="60"/>
      <c r="EO255" s="60"/>
      <c r="EP255" s="60"/>
      <c r="EQ255" s="60"/>
      <c r="ER255" s="60"/>
      <c r="ES255" s="60"/>
      <c r="ET255" s="60"/>
      <c r="EU255" s="60"/>
      <c r="EV255" s="60"/>
      <c r="EW255" s="60"/>
      <c r="EX255" s="60"/>
      <c r="EY255" s="60"/>
      <c r="EZ255" s="60"/>
      <c r="FA255" s="60"/>
      <c r="FB255" s="60"/>
      <c r="FC255" s="60"/>
      <c r="FD255" s="60"/>
      <c r="FE255" s="60"/>
      <c r="FF255" s="60"/>
      <c r="FG255" s="60"/>
      <c r="FH255" s="60"/>
      <c r="FI255" s="60"/>
      <c r="FJ255" s="60"/>
      <c r="FK255" s="60"/>
      <c r="FL255" s="60"/>
      <c r="FM255" s="60"/>
      <c r="FN255" s="60"/>
      <c r="FO255" s="60"/>
      <c r="FP255" s="60"/>
      <c r="FQ255" s="60"/>
      <c r="FR255" s="60"/>
      <c r="FS255" s="60"/>
      <c r="FT255" s="60"/>
      <c r="FU255" s="60"/>
      <c r="FV255" s="60"/>
      <c r="FW255" s="60"/>
      <c r="FX255" s="60"/>
      <c r="FY255" s="60"/>
      <c r="FZ255" s="60"/>
      <c r="GA255" s="60"/>
      <c r="GB255" s="60"/>
      <c r="GC255" s="60"/>
      <c r="GD255" s="60"/>
      <c r="GE255" s="60"/>
      <c r="GF255" s="60"/>
      <c r="GG255" s="60"/>
      <c r="GH255" s="60"/>
      <c r="GI255" s="60"/>
      <c r="GJ255" s="60"/>
      <c r="GK255" s="60"/>
      <c r="GL255" s="60"/>
      <c r="GM255" s="60"/>
      <c r="GN255" s="60"/>
      <c r="GO255" s="60"/>
      <c r="GP255" s="60"/>
      <c r="GQ255" s="60"/>
      <c r="GR255" s="60"/>
      <c r="GS255" s="60"/>
      <c r="GT255" s="60"/>
      <c r="GU255" s="60"/>
      <c r="GV255" s="60"/>
      <c r="GW255" s="60"/>
      <c r="GX255" s="60"/>
      <c r="GY255" s="60"/>
      <c r="GZ255" s="60"/>
      <c r="HA255" s="60"/>
      <c r="HB255" s="60"/>
      <c r="HC255" s="60"/>
      <c r="HD255" s="60"/>
      <c r="HE255" s="60"/>
      <c r="HF255" s="60"/>
      <c r="HG255" s="60"/>
      <c r="HH255" s="60"/>
      <c r="HI255" s="60"/>
      <c r="HJ255" s="60"/>
      <c r="HK255" s="60"/>
      <c r="HL255" s="60"/>
      <c r="HM255" s="60"/>
      <c r="HN255" s="60"/>
      <c r="HO255" s="60"/>
      <c r="HP255" s="60"/>
      <c r="HQ255" s="60"/>
      <c r="HR255" s="60"/>
      <c r="HS255" s="60"/>
      <c r="HT255" s="60"/>
      <c r="HU255" s="60"/>
      <c r="HV255" s="60"/>
      <c r="HW255" s="60"/>
      <c r="HX255" s="60"/>
      <c r="HY255" s="60"/>
      <c r="HZ255" s="60"/>
      <c r="IA255" s="60"/>
      <c r="IB255" s="60"/>
      <c r="IC255" s="60"/>
      <c r="ID255" s="60"/>
      <c r="IE255" s="60"/>
      <c r="IF255" s="60"/>
      <c r="IG255" s="60"/>
      <c r="IH255" s="60"/>
      <c r="II255" s="60"/>
      <c r="IJ255" s="60"/>
      <c r="IK255" s="60"/>
      <c r="IL255" s="60"/>
      <c r="IM255" s="60"/>
      <c r="IN255" s="60"/>
      <c r="IO255" s="60"/>
      <c r="IP255" s="60"/>
      <c r="IQ255" s="60"/>
      <c r="IR255" s="60"/>
      <c r="IS255" s="60"/>
      <c r="IT255" s="60"/>
    </row>
    <row r="256" spans="1:254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  <c r="AQ256" s="60"/>
      <c r="AR256" s="60"/>
      <c r="AS256" s="60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60"/>
      <c r="BQ256" s="60"/>
      <c r="BR256" s="60"/>
      <c r="BS256" s="60"/>
      <c r="BT256" s="60"/>
      <c r="BU256" s="60"/>
      <c r="BV256" s="60"/>
      <c r="BW256" s="60"/>
      <c r="BX256" s="60"/>
      <c r="BY256" s="60"/>
      <c r="BZ256" s="60"/>
      <c r="CA256" s="60"/>
      <c r="CB256" s="60"/>
      <c r="CC256" s="60"/>
      <c r="CD256" s="60"/>
      <c r="CE256" s="60"/>
      <c r="CF256" s="60"/>
      <c r="CG256" s="60"/>
      <c r="CH256" s="60"/>
      <c r="CI256" s="60"/>
      <c r="CJ256" s="60"/>
      <c r="CK256" s="60"/>
      <c r="CL256" s="60"/>
      <c r="CM256" s="60"/>
      <c r="CN256" s="60"/>
      <c r="CO256" s="60"/>
      <c r="CP256" s="60"/>
      <c r="CQ256" s="60"/>
      <c r="CR256" s="60"/>
      <c r="CS256" s="60"/>
      <c r="CT256" s="60"/>
      <c r="CU256" s="60"/>
      <c r="CV256" s="60"/>
      <c r="CW256" s="60"/>
      <c r="CX256" s="60"/>
      <c r="CY256" s="60"/>
      <c r="CZ256" s="60"/>
      <c r="DA256" s="60"/>
      <c r="DB256" s="60"/>
      <c r="DC256" s="60"/>
      <c r="DD256" s="60"/>
      <c r="DE256" s="60"/>
      <c r="DF256" s="60"/>
      <c r="DG256" s="60"/>
      <c r="DH256" s="60"/>
      <c r="DI256" s="60"/>
      <c r="DJ256" s="60"/>
      <c r="DK256" s="60"/>
      <c r="DL256" s="60"/>
      <c r="DM256" s="60"/>
      <c r="DN256" s="60"/>
      <c r="DO256" s="60"/>
      <c r="DP256" s="60"/>
      <c r="DQ256" s="60"/>
      <c r="DR256" s="60"/>
      <c r="DS256" s="60"/>
      <c r="DT256" s="60"/>
      <c r="DU256" s="60"/>
      <c r="DV256" s="60"/>
      <c r="DW256" s="60"/>
      <c r="DX256" s="60"/>
      <c r="DY256" s="60"/>
      <c r="DZ256" s="60"/>
      <c r="EA256" s="60"/>
      <c r="EB256" s="60"/>
      <c r="EC256" s="60"/>
      <c r="ED256" s="60"/>
      <c r="EE256" s="60"/>
      <c r="EF256" s="60"/>
      <c r="EG256" s="60"/>
      <c r="EH256" s="60"/>
      <c r="EI256" s="60"/>
      <c r="EJ256" s="60"/>
      <c r="EK256" s="60"/>
      <c r="EL256" s="60"/>
      <c r="EM256" s="60"/>
      <c r="EN256" s="60"/>
      <c r="EO256" s="60"/>
      <c r="EP256" s="60"/>
      <c r="EQ256" s="60"/>
      <c r="ER256" s="60"/>
      <c r="ES256" s="60"/>
      <c r="ET256" s="60"/>
      <c r="EU256" s="60"/>
      <c r="EV256" s="60"/>
      <c r="EW256" s="60"/>
      <c r="EX256" s="60"/>
      <c r="EY256" s="60"/>
      <c r="EZ256" s="60"/>
      <c r="FA256" s="60"/>
      <c r="FB256" s="60"/>
      <c r="FC256" s="60"/>
      <c r="FD256" s="60"/>
      <c r="FE256" s="60"/>
      <c r="FF256" s="60"/>
      <c r="FG256" s="60"/>
      <c r="FH256" s="60"/>
      <c r="FI256" s="60"/>
      <c r="FJ256" s="60"/>
      <c r="FK256" s="60"/>
      <c r="FL256" s="60"/>
      <c r="FM256" s="60"/>
      <c r="FN256" s="60"/>
      <c r="FO256" s="60"/>
      <c r="FP256" s="60"/>
      <c r="FQ256" s="60"/>
      <c r="FR256" s="60"/>
      <c r="FS256" s="60"/>
      <c r="FT256" s="60"/>
      <c r="FU256" s="60"/>
      <c r="FV256" s="60"/>
      <c r="FW256" s="60"/>
      <c r="FX256" s="60"/>
      <c r="FY256" s="60"/>
      <c r="FZ256" s="60"/>
      <c r="GA256" s="60"/>
      <c r="GB256" s="60"/>
      <c r="GC256" s="60"/>
      <c r="GD256" s="60"/>
      <c r="GE256" s="60"/>
      <c r="GF256" s="60"/>
      <c r="GG256" s="60"/>
      <c r="GH256" s="60"/>
      <c r="GI256" s="60"/>
      <c r="GJ256" s="60"/>
      <c r="GK256" s="60"/>
      <c r="GL256" s="60"/>
      <c r="GM256" s="60"/>
      <c r="GN256" s="60"/>
      <c r="GO256" s="60"/>
      <c r="GP256" s="60"/>
      <c r="GQ256" s="60"/>
      <c r="GR256" s="60"/>
      <c r="GS256" s="60"/>
      <c r="GT256" s="60"/>
      <c r="GU256" s="60"/>
      <c r="GV256" s="60"/>
      <c r="GW256" s="60"/>
      <c r="GX256" s="60"/>
      <c r="GY256" s="60"/>
      <c r="GZ256" s="60"/>
      <c r="HA256" s="60"/>
      <c r="HB256" s="60"/>
      <c r="HC256" s="60"/>
      <c r="HD256" s="60"/>
      <c r="HE256" s="60"/>
      <c r="HF256" s="60"/>
      <c r="HG256" s="60"/>
      <c r="HH256" s="60"/>
      <c r="HI256" s="60"/>
      <c r="HJ256" s="60"/>
      <c r="HK256" s="60"/>
      <c r="HL256" s="60"/>
      <c r="HM256" s="60"/>
      <c r="HN256" s="60"/>
      <c r="HO256" s="60"/>
      <c r="HP256" s="60"/>
      <c r="HQ256" s="60"/>
      <c r="HR256" s="60"/>
      <c r="HS256" s="60"/>
      <c r="HT256" s="60"/>
      <c r="HU256" s="60"/>
      <c r="HV256" s="60"/>
      <c r="HW256" s="60"/>
      <c r="HX256" s="60"/>
      <c r="HY256" s="60"/>
      <c r="HZ256" s="60"/>
      <c r="IA256" s="60"/>
      <c r="IB256" s="60"/>
      <c r="IC256" s="60"/>
      <c r="ID256" s="60"/>
      <c r="IE256" s="60"/>
      <c r="IF256" s="60"/>
      <c r="IG256" s="60"/>
      <c r="IH256" s="60"/>
      <c r="II256" s="60"/>
      <c r="IJ256" s="60"/>
      <c r="IK256" s="60"/>
      <c r="IL256" s="60"/>
      <c r="IM256" s="60"/>
      <c r="IN256" s="60"/>
      <c r="IO256" s="60"/>
      <c r="IP256" s="60"/>
      <c r="IQ256" s="60"/>
      <c r="IR256" s="60"/>
      <c r="IS256" s="60"/>
      <c r="IT256" s="60"/>
    </row>
    <row r="257" spans="1:254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  <c r="AQ257" s="60"/>
      <c r="AR257" s="60"/>
      <c r="AS257" s="60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60"/>
      <c r="BQ257" s="60"/>
      <c r="BR257" s="60"/>
      <c r="BS257" s="60"/>
      <c r="BT257" s="60"/>
      <c r="BU257" s="60"/>
      <c r="BV257" s="60"/>
      <c r="BW257" s="60"/>
      <c r="BX257" s="60"/>
      <c r="BY257" s="60"/>
      <c r="BZ257" s="60"/>
      <c r="CA257" s="60"/>
      <c r="CB257" s="60"/>
      <c r="CC257" s="60"/>
      <c r="CD257" s="60"/>
      <c r="CE257" s="60"/>
      <c r="CF257" s="60"/>
      <c r="CG257" s="60"/>
      <c r="CH257" s="60"/>
      <c r="CI257" s="60"/>
      <c r="CJ257" s="60"/>
      <c r="CK257" s="60"/>
      <c r="CL257" s="60"/>
      <c r="CM257" s="60"/>
      <c r="CN257" s="60"/>
      <c r="CO257" s="60"/>
      <c r="CP257" s="60"/>
      <c r="CQ257" s="60"/>
      <c r="CR257" s="60"/>
      <c r="CS257" s="60"/>
      <c r="CT257" s="60"/>
      <c r="CU257" s="60"/>
      <c r="CV257" s="60"/>
      <c r="CW257" s="60"/>
      <c r="CX257" s="60"/>
      <c r="CY257" s="60"/>
      <c r="CZ257" s="60"/>
      <c r="DA257" s="60"/>
      <c r="DB257" s="60"/>
      <c r="DC257" s="60"/>
      <c r="DD257" s="60"/>
      <c r="DE257" s="60"/>
      <c r="DF257" s="60"/>
      <c r="DG257" s="60"/>
      <c r="DH257" s="60"/>
      <c r="DI257" s="60"/>
      <c r="DJ257" s="60"/>
      <c r="DK257" s="60"/>
      <c r="DL257" s="60"/>
      <c r="DM257" s="60"/>
      <c r="DN257" s="60"/>
      <c r="DO257" s="60"/>
      <c r="DP257" s="60"/>
      <c r="DQ257" s="60"/>
      <c r="DR257" s="60"/>
      <c r="DS257" s="60"/>
      <c r="DT257" s="60"/>
      <c r="DU257" s="60"/>
      <c r="DV257" s="60"/>
      <c r="DW257" s="60"/>
      <c r="DX257" s="60"/>
      <c r="DY257" s="60"/>
      <c r="DZ257" s="60"/>
      <c r="EA257" s="60"/>
      <c r="EB257" s="60"/>
      <c r="EC257" s="60"/>
      <c r="ED257" s="60"/>
      <c r="EE257" s="60"/>
      <c r="EF257" s="60"/>
      <c r="EG257" s="60"/>
      <c r="EH257" s="60"/>
      <c r="EI257" s="60"/>
      <c r="EJ257" s="60"/>
      <c r="EK257" s="60"/>
      <c r="EL257" s="60"/>
      <c r="EM257" s="60"/>
      <c r="EN257" s="60"/>
      <c r="EO257" s="60"/>
      <c r="EP257" s="60"/>
      <c r="EQ257" s="60"/>
      <c r="ER257" s="60"/>
      <c r="ES257" s="60"/>
      <c r="ET257" s="60"/>
      <c r="EU257" s="60"/>
      <c r="EV257" s="60"/>
      <c r="EW257" s="60"/>
      <c r="EX257" s="60"/>
      <c r="EY257" s="60"/>
      <c r="EZ257" s="60"/>
      <c r="FA257" s="60"/>
      <c r="FB257" s="60"/>
      <c r="FC257" s="60"/>
      <c r="FD257" s="60"/>
      <c r="FE257" s="60"/>
      <c r="FF257" s="60"/>
      <c r="FG257" s="60"/>
      <c r="FH257" s="60"/>
      <c r="FI257" s="60"/>
      <c r="FJ257" s="60"/>
      <c r="FK257" s="60"/>
      <c r="FL257" s="60"/>
      <c r="FM257" s="60"/>
      <c r="FN257" s="60"/>
      <c r="FO257" s="60"/>
      <c r="FP257" s="60"/>
      <c r="FQ257" s="60"/>
      <c r="FR257" s="60"/>
      <c r="FS257" s="60"/>
      <c r="FT257" s="60"/>
      <c r="FU257" s="60"/>
      <c r="FV257" s="60"/>
      <c r="FW257" s="60"/>
      <c r="FX257" s="60"/>
      <c r="FY257" s="60"/>
      <c r="FZ257" s="60"/>
      <c r="GA257" s="60"/>
      <c r="GB257" s="60"/>
      <c r="GC257" s="60"/>
      <c r="GD257" s="60"/>
      <c r="GE257" s="60"/>
      <c r="GF257" s="60"/>
      <c r="GG257" s="60"/>
      <c r="GH257" s="60"/>
      <c r="GI257" s="60"/>
      <c r="GJ257" s="60"/>
      <c r="GK257" s="60"/>
      <c r="GL257" s="60"/>
      <c r="GM257" s="60"/>
      <c r="GN257" s="60"/>
      <c r="GO257" s="60"/>
      <c r="GP257" s="60"/>
      <c r="GQ257" s="60"/>
      <c r="GR257" s="60"/>
      <c r="GS257" s="60"/>
      <c r="GT257" s="60"/>
      <c r="GU257" s="60"/>
      <c r="GV257" s="60"/>
      <c r="GW257" s="60"/>
      <c r="GX257" s="60"/>
      <c r="GY257" s="60"/>
      <c r="GZ257" s="60"/>
      <c r="HA257" s="60"/>
      <c r="HB257" s="60"/>
      <c r="HC257" s="60"/>
      <c r="HD257" s="60"/>
      <c r="HE257" s="60"/>
      <c r="HF257" s="60"/>
      <c r="HG257" s="60"/>
      <c r="HH257" s="60"/>
      <c r="HI257" s="60"/>
      <c r="HJ257" s="60"/>
      <c r="HK257" s="60"/>
      <c r="HL257" s="60"/>
      <c r="HM257" s="60"/>
      <c r="HN257" s="60"/>
      <c r="HO257" s="60"/>
      <c r="HP257" s="60"/>
      <c r="HQ257" s="60"/>
      <c r="HR257" s="60"/>
      <c r="HS257" s="60"/>
      <c r="HT257" s="60"/>
      <c r="HU257" s="60"/>
      <c r="HV257" s="60"/>
      <c r="HW257" s="60"/>
      <c r="HX257" s="60"/>
      <c r="HY257" s="60"/>
      <c r="HZ257" s="60"/>
      <c r="IA257" s="60"/>
      <c r="IB257" s="60"/>
      <c r="IC257" s="60"/>
      <c r="ID257" s="60"/>
      <c r="IE257" s="60"/>
      <c r="IF257" s="60"/>
      <c r="IG257" s="60"/>
      <c r="IH257" s="60"/>
      <c r="II257" s="60"/>
      <c r="IJ257" s="60"/>
      <c r="IK257" s="60"/>
      <c r="IL257" s="60"/>
      <c r="IM257" s="60"/>
      <c r="IN257" s="60"/>
      <c r="IO257" s="60"/>
      <c r="IP257" s="60"/>
      <c r="IQ257" s="60"/>
      <c r="IR257" s="60"/>
      <c r="IS257" s="60"/>
      <c r="IT257" s="60"/>
    </row>
    <row r="258" spans="1:254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0"/>
      <c r="GX258" s="60"/>
      <c r="GY258" s="60"/>
      <c r="GZ258" s="60"/>
      <c r="HA258" s="60"/>
      <c r="HB258" s="60"/>
      <c r="HC258" s="60"/>
      <c r="HD258" s="60"/>
      <c r="HE258" s="60"/>
      <c r="HF258" s="60"/>
      <c r="HG258" s="60"/>
      <c r="HH258" s="60"/>
      <c r="HI258" s="60"/>
      <c r="HJ258" s="60"/>
      <c r="HK258" s="60"/>
      <c r="HL258" s="60"/>
      <c r="HM258" s="60"/>
      <c r="HN258" s="60"/>
      <c r="HO258" s="60"/>
      <c r="HP258" s="60"/>
      <c r="HQ258" s="60"/>
      <c r="HR258" s="60"/>
      <c r="HS258" s="60"/>
      <c r="HT258" s="60"/>
      <c r="HU258" s="60"/>
      <c r="HV258" s="60"/>
      <c r="HW258" s="60"/>
      <c r="HX258" s="60"/>
      <c r="HY258" s="60"/>
      <c r="HZ258" s="60"/>
      <c r="IA258" s="60"/>
      <c r="IB258" s="60"/>
      <c r="IC258" s="60"/>
      <c r="ID258" s="60"/>
      <c r="IE258" s="60"/>
      <c r="IF258" s="60"/>
      <c r="IG258" s="60"/>
      <c r="IH258" s="60"/>
      <c r="II258" s="60"/>
      <c r="IJ258" s="60"/>
      <c r="IK258" s="60"/>
      <c r="IL258" s="60"/>
      <c r="IM258" s="60"/>
      <c r="IN258" s="60"/>
      <c r="IO258" s="60"/>
      <c r="IP258" s="60"/>
      <c r="IQ258" s="60"/>
      <c r="IR258" s="60"/>
      <c r="IS258" s="60"/>
      <c r="IT258" s="60"/>
    </row>
    <row r="259" spans="1:254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  <c r="HD259" s="60"/>
      <c r="HE259" s="60"/>
      <c r="HF259" s="60"/>
      <c r="HG259" s="60"/>
      <c r="HH259" s="60"/>
      <c r="HI259" s="60"/>
      <c r="HJ259" s="60"/>
      <c r="HK259" s="60"/>
      <c r="HL259" s="60"/>
      <c r="HM259" s="60"/>
      <c r="HN259" s="60"/>
      <c r="HO259" s="60"/>
      <c r="HP259" s="60"/>
      <c r="HQ259" s="60"/>
      <c r="HR259" s="60"/>
      <c r="HS259" s="60"/>
      <c r="HT259" s="60"/>
      <c r="HU259" s="60"/>
      <c r="HV259" s="60"/>
      <c r="HW259" s="60"/>
      <c r="HX259" s="60"/>
      <c r="HY259" s="60"/>
      <c r="HZ259" s="60"/>
      <c r="IA259" s="60"/>
      <c r="IB259" s="60"/>
      <c r="IC259" s="60"/>
      <c r="ID259" s="60"/>
      <c r="IE259" s="60"/>
      <c r="IF259" s="60"/>
      <c r="IG259" s="60"/>
      <c r="IH259" s="60"/>
      <c r="II259" s="60"/>
      <c r="IJ259" s="60"/>
      <c r="IK259" s="60"/>
      <c r="IL259" s="60"/>
      <c r="IM259" s="60"/>
      <c r="IN259" s="60"/>
      <c r="IO259" s="60"/>
      <c r="IP259" s="60"/>
      <c r="IQ259" s="60"/>
      <c r="IR259" s="60"/>
      <c r="IS259" s="60"/>
      <c r="IT259" s="60"/>
    </row>
    <row r="260" spans="1:254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  <c r="HD260" s="60"/>
      <c r="HE260" s="60"/>
      <c r="HF260" s="60"/>
      <c r="HG260" s="60"/>
      <c r="HH260" s="60"/>
      <c r="HI260" s="60"/>
      <c r="HJ260" s="60"/>
      <c r="HK260" s="60"/>
      <c r="HL260" s="60"/>
      <c r="HM260" s="60"/>
      <c r="HN260" s="60"/>
      <c r="HO260" s="60"/>
      <c r="HP260" s="60"/>
      <c r="HQ260" s="60"/>
      <c r="HR260" s="60"/>
      <c r="HS260" s="60"/>
      <c r="HT260" s="60"/>
      <c r="HU260" s="60"/>
      <c r="HV260" s="60"/>
      <c r="HW260" s="60"/>
      <c r="HX260" s="60"/>
      <c r="HY260" s="60"/>
      <c r="HZ260" s="60"/>
      <c r="IA260" s="60"/>
      <c r="IB260" s="60"/>
      <c r="IC260" s="60"/>
      <c r="ID260" s="60"/>
      <c r="IE260" s="60"/>
      <c r="IF260" s="60"/>
      <c r="IG260" s="60"/>
      <c r="IH260" s="60"/>
      <c r="II260" s="60"/>
      <c r="IJ260" s="60"/>
      <c r="IK260" s="60"/>
      <c r="IL260" s="60"/>
      <c r="IM260" s="60"/>
      <c r="IN260" s="60"/>
      <c r="IO260" s="60"/>
      <c r="IP260" s="60"/>
      <c r="IQ260" s="60"/>
      <c r="IR260" s="60"/>
      <c r="IS260" s="60"/>
      <c r="IT260" s="60"/>
    </row>
    <row r="261" spans="1:254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  <c r="AQ261" s="60"/>
      <c r="AR261" s="60"/>
      <c r="AS261" s="60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/>
      <c r="BD261" s="60"/>
      <c r="BE261" s="60"/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60"/>
      <c r="BQ261" s="60"/>
      <c r="BR261" s="60"/>
      <c r="BS261" s="60"/>
      <c r="BT261" s="60"/>
      <c r="BU261" s="60"/>
      <c r="BV261" s="60"/>
      <c r="BW261" s="60"/>
      <c r="BX261" s="60"/>
      <c r="BY261" s="60"/>
      <c r="BZ261" s="60"/>
      <c r="CA261" s="60"/>
      <c r="CB261" s="60"/>
      <c r="CC261" s="60"/>
      <c r="CD261" s="60"/>
      <c r="CE261" s="60"/>
      <c r="CF261" s="60"/>
      <c r="CG261" s="60"/>
      <c r="CH261" s="60"/>
      <c r="CI261" s="60"/>
      <c r="CJ261" s="60"/>
      <c r="CK261" s="60"/>
      <c r="CL261" s="60"/>
      <c r="CM261" s="60"/>
      <c r="CN261" s="60"/>
      <c r="CO261" s="60"/>
      <c r="CP261" s="60"/>
      <c r="CQ261" s="60"/>
      <c r="CR261" s="60"/>
      <c r="CS261" s="60"/>
      <c r="CT261" s="60"/>
      <c r="CU261" s="60"/>
      <c r="CV261" s="60"/>
      <c r="CW261" s="60"/>
      <c r="CX261" s="60"/>
      <c r="CY261" s="60"/>
      <c r="CZ261" s="60"/>
      <c r="DA261" s="60"/>
      <c r="DB261" s="60"/>
      <c r="DC261" s="60"/>
      <c r="DD261" s="60"/>
      <c r="DE261" s="60"/>
      <c r="DF261" s="60"/>
      <c r="DG261" s="60"/>
      <c r="DH261" s="60"/>
      <c r="DI261" s="60"/>
      <c r="DJ261" s="60"/>
      <c r="DK261" s="60"/>
      <c r="DL261" s="60"/>
      <c r="DM261" s="60"/>
      <c r="DN261" s="60"/>
      <c r="DO261" s="60"/>
      <c r="DP261" s="60"/>
      <c r="DQ261" s="60"/>
      <c r="DR261" s="60"/>
      <c r="DS261" s="60"/>
      <c r="DT261" s="60"/>
      <c r="DU261" s="60"/>
      <c r="DV261" s="60"/>
      <c r="DW261" s="60"/>
      <c r="DX261" s="60"/>
      <c r="DY261" s="60"/>
      <c r="DZ261" s="60"/>
      <c r="EA261" s="60"/>
      <c r="EB261" s="60"/>
      <c r="EC261" s="60"/>
      <c r="ED261" s="60"/>
      <c r="EE261" s="60"/>
      <c r="EF261" s="60"/>
      <c r="EG261" s="60"/>
      <c r="EH261" s="60"/>
      <c r="EI261" s="60"/>
      <c r="EJ261" s="60"/>
      <c r="EK261" s="60"/>
      <c r="EL261" s="60"/>
      <c r="EM261" s="60"/>
      <c r="EN261" s="60"/>
      <c r="EO261" s="60"/>
      <c r="EP261" s="60"/>
      <c r="EQ261" s="60"/>
      <c r="ER261" s="60"/>
      <c r="ES261" s="60"/>
      <c r="ET261" s="60"/>
      <c r="EU261" s="60"/>
      <c r="EV261" s="60"/>
      <c r="EW261" s="60"/>
      <c r="EX261" s="60"/>
      <c r="EY261" s="60"/>
      <c r="EZ261" s="60"/>
      <c r="FA261" s="60"/>
      <c r="FB261" s="60"/>
      <c r="FC261" s="60"/>
      <c r="FD261" s="60"/>
      <c r="FE261" s="60"/>
      <c r="FF261" s="60"/>
      <c r="FG261" s="60"/>
      <c r="FH261" s="60"/>
      <c r="FI261" s="60"/>
      <c r="FJ261" s="60"/>
      <c r="FK261" s="60"/>
      <c r="FL261" s="60"/>
      <c r="FM261" s="60"/>
      <c r="FN261" s="60"/>
      <c r="FO261" s="60"/>
      <c r="FP261" s="60"/>
      <c r="FQ261" s="60"/>
      <c r="FR261" s="60"/>
      <c r="FS261" s="60"/>
      <c r="FT261" s="60"/>
      <c r="FU261" s="60"/>
      <c r="FV261" s="60"/>
      <c r="FW261" s="60"/>
      <c r="FX261" s="60"/>
      <c r="FY261" s="60"/>
      <c r="FZ261" s="60"/>
      <c r="GA261" s="60"/>
      <c r="GB261" s="60"/>
      <c r="GC261" s="60"/>
      <c r="GD261" s="60"/>
      <c r="GE261" s="60"/>
      <c r="GF261" s="60"/>
      <c r="GG261" s="60"/>
      <c r="GH261" s="60"/>
      <c r="GI261" s="60"/>
      <c r="GJ261" s="60"/>
      <c r="GK261" s="60"/>
      <c r="GL261" s="60"/>
      <c r="GM261" s="60"/>
      <c r="GN261" s="60"/>
      <c r="GO261" s="60"/>
      <c r="GP261" s="60"/>
      <c r="GQ261" s="60"/>
      <c r="GR261" s="60"/>
      <c r="GS261" s="60"/>
      <c r="GT261" s="60"/>
      <c r="GU261" s="60"/>
      <c r="GV261" s="60"/>
      <c r="GW261" s="60"/>
      <c r="GX261" s="60"/>
      <c r="GY261" s="60"/>
      <c r="GZ261" s="60"/>
      <c r="HA261" s="60"/>
      <c r="HB261" s="60"/>
      <c r="HC261" s="60"/>
      <c r="HD261" s="60"/>
      <c r="HE261" s="60"/>
      <c r="HF261" s="60"/>
      <c r="HG261" s="60"/>
      <c r="HH261" s="60"/>
      <c r="HI261" s="60"/>
      <c r="HJ261" s="60"/>
      <c r="HK261" s="60"/>
      <c r="HL261" s="60"/>
      <c r="HM261" s="60"/>
      <c r="HN261" s="60"/>
      <c r="HO261" s="60"/>
      <c r="HP261" s="60"/>
      <c r="HQ261" s="60"/>
      <c r="HR261" s="60"/>
      <c r="HS261" s="60"/>
      <c r="HT261" s="60"/>
      <c r="HU261" s="60"/>
      <c r="HV261" s="60"/>
      <c r="HW261" s="60"/>
      <c r="HX261" s="60"/>
      <c r="HY261" s="60"/>
      <c r="HZ261" s="60"/>
      <c r="IA261" s="60"/>
      <c r="IB261" s="60"/>
      <c r="IC261" s="60"/>
      <c r="ID261" s="60"/>
      <c r="IE261" s="60"/>
      <c r="IF261" s="60"/>
      <c r="IG261" s="60"/>
      <c r="IH261" s="60"/>
      <c r="II261" s="60"/>
      <c r="IJ261" s="60"/>
      <c r="IK261" s="60"/>
      <c r="IL261" s="60"/>
      <c r="IM261" s="60"/>
      <c r="IN261" s="60"/>
      <c r="IO261" s="60"/>
      <c r="IP261" s="60"/>
      <c r="IQ261" s="60"/>
      <c r="IR261" s="60"/>
      <c r="IS261" s="60"/>
      <c r="IT261" s="60"/>
    </row>
    <row r="262" spans="1:254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  <c r="AQ262" s="60"/>
      <c r="AR262" s="60"/>
      <c r="AS262" s="60"/>
      <c r="AT262" s="60"/>
      <c r="AU262" s="60"/>
      <c r="AV262" s="60"/>
      <c r="AW262" s="60"/>
      <c r="AX262" s="60"/>
      <c r="AY262" s="60"/>
      <c r="AZ262" s="60"/>
      <c r="BA262" s="60"/>
      <c r="BB262" s="60"/>
      <c r="BC262" s="60"/>
      <c r="BD262" s="60"/>
      <c r="BE262" s="60"/>
      <c r="BF262" s="60"/>
      <c r="BG262" s="60"/>
      <c r="BH262" s="60"/>
      <c r="BI262" s="60"/>
      <c r="BJ262" s="60"/>
      <c r="BK262" s="60"/>
      <c r="BL262" s="60"/>
      <c r="BM262" s="60"/>
      <c r="BN262" s="60"/>
      <c r="BO262" s="60"/>
      <c r="BP262" s="60"/>
      <c r="BQ262" s="60"/>
      <c r="BR262" s="60"/>
      <c r="BS262" s="60"/>
      <c r="BT262" s="60"/>
      <c r="BU262" s="60"/>
      <c r="BV262" s="60"/>
      <c r="BW262" s="60"/>
      <c r="BX262" s="60"/>
      <c r="BY262" s="60"/>
      <c r="BZ262" s="60"/>
      <c r="CA262" s="60"/>
      <c r="CB262" s="60"/>
      <c r="CC262" s="60"/>
      <c r="CD262" s="60"/>
      <c r="CE262" s="60"/>
      <c r="CF262" s="60"/>
      <c r="CG262" s="60"/>
      <c r="CH262" s="60"/>
      <c r="CI262" s="60"/>
      <c r="CJ262" s="60"/>
      <c r="CK262" s="60"/>
      <c r="CL262" s="60"/>
      <c r="CM262" s="60"/>
      <c r="CN262" s="60"/>
      <c r="CO262" s="60"/>
      <c r="CP262" s="60"/>
      <c r="CQ262" s="60"/>
      <c r="CR262" s="60"/>
      <c r="CS262" s="60"/>
      <c r="CT262" s="60"/>
      <c r="CU262" s="60"/>
      <c r="CV262" s="60"/>
      <c r="CW262" s="60"/>
      <c r="CX262" s="60"/>
      <c r="CY262" s="60"/>
      <c r="CZ262" s="60"/>
      <c r="DA262" s="60"/>
      <c r="DB262" s="60"/>
      <c r="DC262" s="60"/>
      <c r="DD262" s="60"/>
      <c r="DE262" s="60"/>
      <c r="DF262" s="60"/>
      <c r="DG262" s="60"/>
      <c r="DH262" s="60"/>
      <c r="DI262" s="60"/>
      <c r="DJ262" s="60"/>
      <c r="DK262" s="60"/>
      <c r="DL262" s="60"/>
      <c r="DM262" s="60"/>
      <c r="DN262" s="60"/>
      <c r="DO262" s="60"/>
      <c r="DP262" s="60"/>
      <c r="DQ262" s="60"/>
      <c r="DR262" s="60"/>
      <c r="DS262" s="60"/>
      <c r="DT262" s="60"/>
      <c r="DU262" s="60"/>
      <c r="DV262" s="60"/>
      <c r="DW262" s="60"/>
      <c r="DX262" s="60"/>
      <c r="DY262" s="60"/>
      <c r="DZ262" s="60"/>
      <c r="EA262" s="60"/>
      <c r="EB262" s="60"/>
      <c r="EC262" s="60"/>
      <c r="ED262" s="60"/>
      <c r="EE262" s="60"/>
      <c r="EF262" s="60"/>
      <c r="EG262" s="60"/>
      <c r="EH262" s="60"/>
      <c r="EI262" s="60"/>
      <c r="EJ262" s="60"/>
      <c r="EK262" s="60"/>
      <c r="EL262" s="60"/>
      <c r="EM262" s="60"/>
      <c r="EN262" s="60"/>
      <c r="EO262" s="60"/>
      <c r="EP262" s="60"/>
      <c r="EQ262" s="60"/>
      <c r="ER262" s="60"/>
      <c r="ES262" s="60"/>
      <c r="ET262" s="60"/>
      <c r="EU262" s="60"/>
      <c r="EV262" s="60"/>
      <c r="EW262" s="60"/>
      <c r="EX262" s="60"/>
      <c r="EY262" s="60"/>
      <c r="EZ262" s="60"/>
      <c r="FA262" s="60"/>
      <c r="FB262" s="60"/>
      <c r="FC262" s="60"/>
      <c r="FD262" s="60"/>
      <c r="FE262" s="60"/>
      <c r="FF262" s="60"/>
      <c r="FG262" s="60"/>
      <c r="FH262" s="60"/>
      <c r="FI262" s="60"/>
      <c r="FJ262" s="60"/>
      <c r="FK262" s="60"/>
      <c r="FL262" s="60"/>
      <c r="FM262" s="60"/>
      <c r="FN262" s="60"/>
      <c r="FO262" s="60"/>
      <c r="FP262" s="60"/>
      <c r="FQ262" s="60"/>
      <c r="FR262" s="60"/>
      <c r="FS262" s="60"/>
      <c r="FT262" s="60"/>
      <c r="FU262" s="60"/>
      <c r="FV262" s="60"/>
      <c r="FW262" s="60"/>
      <c r="FX262" s="60"/>
      <c r="FY262" s="60"/>
      <c r="FZ262" s="60"/>
      <c r="GA262" s="60"/>
      <c r="GB262" s="60"/>
      <c r="GC262" s="60"/>
      <c r="GD262" s="60"/>
      <c r="GE262" s="60"/>
      <c r="GF262" s="60"/>
      <c r="GG262" s="60"/>
      <c r="GH262" s="60"/>
      <c r="GI262" s="60"/>
      <c r="GJ262" s="60"/>
      <c r="GK262" s="60"/>
      <c r="GL262" s="60"/>
      <c r="GM262" s="60"/>
      <c r="GN262" s="60"/>
      <c r="GO262" s="60"/>
      <c r="GP262" s="60"/>
      <c r="GQ262" s="60"/>
      <c r="GR262" s="60"/>
      <c r="GS262" s="60"/>
      <c r="GT262" s="60"/>
      <c r="GU262" s="60"/>
      <c r="GV262" s="60"/>
      <c r="GW262" s="60"/>
      <c r="GX262" s="60"/>
      <c r="GY262" s="60"/>
      <c r="GZ262" s="60"/>
      <c r="HA262" s="60"/>
      <c r="HB262" s="60"/>
      <c r="HC262" s="60"/>
      <c r="HD262" s="60"/>
      <c r="HE262" s="60"/>
      <c r="HF262" s="60"/>
      <c r="HG262" s="60"/>
      <c r="HH262" s="60"/>
      <c r="HI262" s="60"/>
      <c r="HJ262" s="60"/>
      <c r="HK262" s="60"/>
      <c r="HL262" s="60"/>
      <c r="HM262" s="60"/>
      <c r="HN262" s="60"/>
      <c r="HO262" s="60"/>
      <c r="HP262" s="60"/>
      <c r="HQ262" s="60"/>
      <c r="HR262" s="60"/>
      <c r="HS262" s="60"/>
      <c r="HT262" s="60"/>
      <c r="HU262" s="60"/>
      <c r="HV262" s="60"/>
      <c r="HW262" s="60"/>
      <c r="HX262" s="60"/>
      <c r="HY262" s="60"/>
      <c r="HZ262" s="60"/>
      <c r="IA262" s="60"/>
      <c r="IB262" s="60"/>
      <c r="IC262" s="60"/>
      <c r="ID262" s="60"/>
      <c r="IE262" s="60"/>
      <c r="IF262" s="60"/>
      <c r="IG262" s="60"/>
      <c r="IH262" s="60"/>
      <c r="II262" s="60"/>
      <c r="IJ262" s="60"/>
      <c r="IK262" s="60"/>
      <c r="IL262" s="60"/>
      <c r="IM262" s="60"/>
      <c r="IN262" s="60"/>
      <c r="IO262" s="60"/>
      <c r="IP262" s="60"/>
      <c r="IQ262" s="60"/>
      <c r="IR262" s="60"/>
      <c r="IS262" s="60"/>
      <c r="IT262" s="60"/>
    </row>
  </sheetData>
  <mergeCells count="1">
    <mergeCell ref="A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C13" sqref="C13"/>
    </sheetView>
  </sheetViews>
  <sheetFormatPr defaultRowHeight="13.5"/>
  <cols>
    <col min="2" max="2" width="15.75" customWidth="1"/>
    <col min="3" max="3" width="25.625" bestFit="1" customWidth="1"/>
  </cols>
  <sheetData>
    <row r="2" spans="1:4">
      <c r="A2" s="101" t="s">
        <v>479</v>
      </c>
    </row>
    <row r="11" spans="1:4">
      <c r="B11" s="101" t="s">
        <v>480</v>
      </c>
      <c r="C11">
        <v>269098</v>
      </c>
    </row>
    <row r="12" spans="1:4">
      <c r="B12" s="101" t="s">
        <v>481</v>
      </c>
      <c r="C12">
        <v>7302</v>
      </c>
    </row>
    <row r="13" spans="1:4">
      <c r="C13">
        <f>SUM(C11:C12)</f>
        <v>276400</v>
      </c>
    </row>
    <row r="14" spans="1:4">
      <c r="B14" s="101" t="s">
        <v>482</v>
      </c>
      <c r="C14">
        <v>10</v>
      </c>
    </row>
    <row r="15" spans="1:4">
      <c r="B15" s="101" t="s">
        <v>483</v>
      </c>
      <c r="C15">
        <f>C13*(1+10%)</f>
        <v>304040</v>
      </c>
      <c r="D15">
        <v>30.41</v>
      </c>
    </row>
    <row r="16" spans="1:4">
      <c r="B16" s="101" t="s">
        <v>484</v>
      </c>
      <c r="C16" s="101" t="s">
        <v>485</v>
      </c>
      <c r="D16">
        <v>27.31</v>
      </c>
    </row>
    <row r="17" spans="2:3">
      <c r="B17" s="101" t="s">
        <v>486</v>
      </c>
      <c r="C17">
        <v>21.64</v>
      </c>
    </row>
    <row r="18" spans="2:3">
      <c r="B18" s="101" t="s">
        <v>487</v>
      </c>
      <c r="C18">
        <v>5.67</v>
      </c>
    </row>
  </sheetData>
  <phoneticPr fontId="1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ECharts><![CDATA[{}]]></ECharts>
</file>

<file path=customXml/item2.xml><?xml version="1.0" encoding="utf-8"?>
<Report isPublish="True">
  <Sheet n="表1" paging="100">
    <Cells>
      <C r="2" c="8">
        <E/>
      </C>
      <C r="3" c="1">
        <E/>
      </C>
      <C r="3" c="2" cs="2">
        <E/>
      </C>
      <C r="3" c="4" rs="2">
        <E/>
      </C>
      <C r="3" c="6" cs="3">
        <E/>
      </C>
      <C r="4" c="1">
        <E/>
      </C>
      <C r="4" c="2">
        <E/>
      </C>
      <C r="4" c="3">
        <E/>
      </C>
      <C r="4" c="7">
        <E/>
      </C>
      <C r="5" c="0">
        <V f="BizViewOutField.I8a9080e7017a8b418b41b94c017f73b141572c29.I8a9080e7017a8b418b41b94c017f73b097092c10" name="id" alias="id">
          <G t="G"/>
        </V>
        <E d="b"/>
      </C>
      <C r="5" c="1">
        <V f="BizViewOutField.I8a9080e7017a8b418b41b94c017f73b141572c29.I8a9080e7017a8b418b41b94c017f73b097092c11" name="a1" alias="a1">
          <G t="G"/>
        </V>
        <E d="b"/>
      </C>
      <C r="5" c="2">
        <V f="BizViewOutField.I8a9080e7017a8b418b41b94c017f73b141572c29.I8a9080e7017a8b418b41b94c017f73b097092c12" name="a2" alias="a2">
          <G t="G"/>
        </V>
        <E d="b"/>
      </C>
      <C r="5" c="3">
        <V f="BizViewOutField.I8a9080e7017a8b418b41b94c017f73b141572c29.I8a9080e7017a8b418b41b94c017f73b097092c13" name="a3" alias="a3">
          <G t="G"/>
        </V>
        <E d="b"/>
      </C>
      <C r="5" c="4">
        <V f="BizViewOutField.I8a9080e7017a8b418b41b94c017f73b141572c29.I8a9080e7017a8b418b41b94c017f73b097092c14" name="a4" alias="a4">
          <G t="G"/>
        </V>
        <E d="b"/>
      </C>
      <C r="5" c="5">
        <V f="BizViewOutField.I8a9080e7017a8b418b41b94c017f73b141572c29.I8a9080e7017a8b418b41b94c017f73b097092c15" name="a5" alias="a5">
          <G t="G"/>
        </V>
        <E d="b"/>
      </C>
      <C r="5" c="6">
        <V f="BizViewOutField.I8a9080e7017a8b418b41b94c017f73b141572c29.I8a9080e7017a8b418b41b94c017f73b097092c16" name="a6" alias="a6">
          <G t="G"/>
        </V>
        <E d="b"/>
      </C>
      <C r="5" c="7">
        <E/>
      </C>
      <C r="5" c="8">
        <E/>
      </C>
    </Cells>
    <ECharts/>
    <ExcelCharts/>
  </Sheet>
  <Sheet n="表2" paging="100">
    <Cells>
      <C r="3" c="2" rs="2">
        <E/>
      </C>
      <C r="3" c="7" cs="3">
        <E/>
      </C>
      <C r="4" c="4">
        <E/>
      </C>
      <C r="5" c="1">
        <V f="BizViewOutField.I8a9080e7017a8b418b41b94c017f73fabebf3d7d.I8a9080e7017a8b418b41b94c017f73faa09f3d72" name="id" alias="id">
          <G t="G"/>
        </V>
        <E d="b"/>
      </C>
      <C r="5" c="2">
        <V f="BizViewOutField.I8a9080e7017a8b418b41b94c017f73fabebf3d7d.I8a9080e7017a8b418b41b94c017f73faa09f3d73" name="a1" alias="a1">
          <G t="G"/>
        </V>
        <E d="b"/>
      </C>
      <C r="5" c="3">
        <V f="BizViewOutField.I8a9080e7017a8b418b41b94c017f73fabebf3d7d.I8a9080e7017a8b418b41b94c017f73faa09f3d74" name="a2" alias="a2">
          <G t="G"/>
        </V>
        <E d="b"/>
      </C>
      <C r="5" c="4">
        <V f="BizViewOutField.I8a9080e7017a8b418b41b94c017f73fabebf3d7d.I8a9080e7017a8b418b41b94c017f73faa09f3d75" name="a3" alias="a3">
          <G t="G"/>
        </V>
        <E d="b"/>
      </C>
      <C r="5" c="5">
        <V f="BizViewOutField.I8a9080e7017a8b418b41b94c017f73fabebf3d7d.I8a9080e7017a8b418b41b94c017f73faa09f3d76" name="a4" alias="a4">
          <G t="G"/>
        </V>
        <E d="b"/>
      </C>
      <C r="5" c="6">
        <V f="BizViewOutField.I8a9080e7017a8b418b41b94c017f73fabebf3d7d.I8a9080e7017a8b418b41b94c017f73faa09f3d77" name="a5" alias="a5">
          <G t="G"/>
        </V>
        <E d="b"/>
      </C>
      <C r="5" c="7">
        <V f="BizViewOutField.I8a9080e7017a8b418b41b94c017f73fabebf3d7d.I8a9080e7017a8b418b41b94c017f73faa09f3d78" name="a6" alias="a6">
          <G t="G"/>
        </V>
        <E d="b"/>
      </C>
      <C r="5" c="8">
        <E/>
      </C>
      <C r="5" c="9">
        <E/>
      </C>
    </Cells>
    <ECharts/>
    <ExcelCharts/>
  </Sheet>
  <Sheet n="表3" paging="100">
    <Cells>
      <C r="0" c="0">
        <E/>
      </C>
      <C r="0" c="3">
        <E/>
      </C>
      <C r="5" c="10">
        <E/>
      </C>
      <C r="6" c="0">
        <V f="BizViewOutField.I8a9080e7017a8b418b41b94c017f740ceafe412f.I8a9080e7017a8b418b41b94c017f740cbfd1411a" name="id" alias="id">
          <G t="G"/>
        </V>
        <E d="b"/>
      </C>
      <C r="6" c="1">
        <V f="BizViewOutField.I8a9080e7017a8b418b41b94c017f740ceafe412f.I8a9080e7017a8b418b41b94c017f740cbfd1411a" name="id" alias="id">
          <G t="G"/>
        </V>
        <E d="b"/>
      </C>
      <C r="6" c="2">
        <V f="BizViewOutField.I8a9080e7017a8b418b41b94c017f740ceafe412f.I8a9080e7017a8b418b41b94c017f740cbfd1411b" name="a1" alias="a1">
          <G t="G"/>
        </V>
        <E d="b"/>
      </C>
      <C r="6" c="3">
        <V f="BizViewOutField.I8a9080e7017a8b418b41b94c017f740ceafe412f.I8a9080e7017a8b418b41b94c017f740cbfd1411c" name="a2" alias="a2">
          <G t="G"/>
        </V>
        <E d="b"/>
      </C>
      <C r="6" c="4">
        <V f="BizViewOutField.I8a9080e7017a8b418b41b94c017f740ceafe412f.I8a9080e7017a8b418b41b94c017f740cbfd1411d" name="a3" alias="a3">
          <G t="G"/>
        </V>
        <E d="b"/>
      </C>
      <C r="6" c="5">
        <V f="BizViewOutField.I8a9080e7017a8b418b41b94c017f740ceafe412f.I8a9080e7017a8b418b41b94c017f740cbfd1411e" name="a4" alias="a4">
          <G t="G"/>
        </V>
        <E d="b"/>
      </C>
      <C r="6" c="6">
        <V f="BizViewOutField.I8a9080e7017a8b418b41b94c017f740ceafe412f.I8a9080e7017a8b418b41b94c017f740cbfd1411f" name="a5" alias="a5">
          <G t="G"/>
        </V>
        <E d="b"/>
      </C>
      <C r="6" c="7">
        <V f="BizViewOutField.I8a9080e7017a8b418b41b94c017f740ceafe412f.I8a9080e7017a8b418b41b94c017f740cbfd14120" name="a6" alias="a6">
          <G t="G"/>
        </V>
        <E d="b"/>
      </C>
      <C r="6" c="8">
        <E/>
      </C>
      <C r="6" c="9">
        <E/>
      </C>
      <C r="6" c="10">
        <V f="BizViewOutField.I8a9080e7017a8b418b41b94c017f740ceafe412f.I8a9080e7017a8b418b41b94c017f740cbfd14123" name="a9" alias="a9">
          <G t="G"/>
        </V>
        <E d="b"/>
      </C>
      <C r="6" c="11">
        <V f="BizViewOutField.I8a9080e7017a8b418b41b94c017f740ceafe412f.I8a9080e7017a8b418b41b94c017f740cbfd14124" name="a10" alias="a10">
          <G t="G"/>
        </V>
        <E d="b"/>
      </C>
      <C r="6" c="12">
        <V f="BizViewOutField.I8a9080e7017a8b418b41b94c017f740ceafe412f.I8a9080e7017a8b418b41b94c017f740cbfd14125" name="a11" alias="a11">
          <G t="G"/>
        </V>
        <E d="b"/>
      </C>
      <C r="6" c="13">
        <V f="BizViewOutField.I8a9080e7017a8b418b41b94c017f740ceafe412f.I8a9080e7017a8b418b41b94c017f740cbfd14126" name="a12" alias="a12">
          <G t="G"/>
        </V>
        <E d="b"/>
      </C>
      <C r="6" c="14">
        <V f="BizViewOutField.I8a9080e7017a8b418b41b94c017f740ceafe412f.I8a9080e7017a8b418b41b94c017f740cbfd14127" name="a13" alias="a13">
          <G t="G"/>
        </V>
        <E d="b"/>
      </C>
      <C r="6" c="15">
        <E/>
      </C>
      <C r="6" c="16">
        <E/>
      </C>
    </Cells>
    <ECharts/>
    <ExcelCharts/>
  </Sheet>
  <Sheet n="表4" paging="100">
    <Cells>
      <C r="0" c="1">
        <E/>
      </C>
      <C r="0" c="2">
        <E/>
      </C>
      <C r="3" c="0" rs="2">
        <E/>
      </C>
      <C r="3" c="1" rs="2">
        <E/>
      </C>
      <C r="3" c="4" rs="2">
        <E/>
      </C>
      <C r="5" c="0">
        <V f="BizViewOutField.I8a9080e7017a8b418b41b94c017f74216ce54705.I8a9080e7017a8b418b41b94c017f74212aea46f1" name="id" alias="id">
          <G t="G"/>
        </V>
        <E d="b"/>
      </C>
      <C r="5" c="1">
        <V f="BizViewOutField.I8a9080e7017a8b418b41b94c017f74216ce54705.I8a9080e7017a8b418b41b94c017f74212aea46f2" name="a1" alias="a1">
          <G t="G"/>
        </V>
        <E d="b"/>
      </C>
      <C r="5" c="2">
        <V f="BizViewOutField.I8a9080e7017a8b418b41b94c017f74216ce54705.I8a9080e7017a8b418b41b94c017f74212aea46f3" name="a2" alias="a2">
          <G t="G"/>
        </V>
        <E d="b"/>
      </C>
      <C r="5" c="3">
        <V f="BizViewOutField.I8a9080e7017a8b418b41b94c017f74216ce54705.I8a9080e7017a8b418b41b94c017f74212aea46f4" name="a3" alias="a3">
          <G t="G"/>
        </V>
        <E d="b"/>
      </C>
      <C r="5" c="4">
        <V f="BizViewOutField.I8a9080e7017a8b418b41b94c017f74216ce54705.I8a9080e7017a8b418b41b94c017f74212aea46f5" name="a4" alias="a4">
          <G t="G"/>
        </V>
        <E d="b"/>
      </C>
      <C r="5" c="5">
        <V f="BizViewOutField.I8a9080e7017a8b418b41b94c017f74216ce54705.I8a9080e7017a8b418b41b94c017f74212aea46f6" name="a5" alias="a5">
          <G t="G"/>
        </V>
        <E d="b"/>
      </C>
      <C r="5" c="6">
        <V f="BizViewOutField.I8a9080e7017a8b418b41b94c017f74216ce54705.I8a9080e7017a8b418b41b94c017f74212aea46f7" name="a6" alias="a6">
          <G t="G"/>
        </V>
        <E d="b"/>
      </C>
      <C r="5" c="7">
        <V f="BizViewOutField.I8a9080e7017a8b418b41b94c017f74216ce54705.I8a9080e7017a8b418b41b94c017f74212aea46f8" name="a7" alias="a7">
          <G t="G"/>
        </V>
        <E d="b"/>
      </C>
      <C r="5" c="8">
        <V f="BizViewOutField.I8a9080e7017a8b418b41b94c017f74216ce54705.I8a9080e7017a8b418b41b94c017f74212aea46f9" name="a8" alias="a8">
          <G t="G"/>
        </V>
        <E d="b"/>
      </C>
      <C r="5" c="9">
        <V f="BizViewOutField.I8a9080e7017a8b418b41b94c017f74216ce54705.I8a9080e7017a8b418b41b94c017f74212aea46fa" name="a9" alias="a9">
          <G t="G"/>
        </V>
        <E d="b"/>
      </C>
      <C r="5" c="10">
        <V f="BizViewOutField.I8a9080e7017a8b418b41b94c017f74216ce54705.I8a9080e7017a8b418b41b94c017f74212aea46fb" name="a10" alias="a10">
          <G t="G"/>
        </V>
        <E d="b"/>
      </C>
    </Cells>
    <ECharts/>
    <ExcelCharts/>
  </Sheet>
  <Sheet n="表5" paging="100">
    <Cells>
      <C r="0" c="1">
        <E/>
      </C>
      <C r="3" c="4" rs="2">
        <E/>
      </C>
      <C r="5" c="0">
        <V f="BizViewOutField.I8a9080e7017a8b418b41b94c017f77cdab147498.I8a9080e7017a8b418b41b94c017f77cd6e1b7478" name="id" alias="id">
          <G t="G"/>
        </V>
        <E d="b"/>
      </C>
      <C r="5" c="1">
        <V f="BizViewOutField.I8a9080e7017a8b418b41b94c017f77cdab147498.I8a9080e7017a8b418b41b94c017f77cd6e1b7479" name="a1" alias="a1">
          <G t="G"/>
        </V>
        <E d="b"/>
      </C>
      <C r="5" c="2">
        <V f="BizViewOutField.I8a9080e7017a8b418b41b94c017f77cdab147498.I8a9080e7017a8b418b41b94c017f77cd6e1b747a" name="a2" alias="a2">
          <G t="G"/>
        </V>
        <E d="b"/>
      </C>
      <C r="5" c="3">
        <V f="BizViewOutField.I8a9080e7017a8b418b41b94c017f77cdab147498.I8a9080e7017a8b418b41b94c017f77cd6e1b747b" name="a3" alias="a3">
          <G t="G"/>
        </V>
        <E d="b"/>
      </C>
      <C r="5" c="5">
        <V f="BizViewOutField.I8a9080e7017a8b418b41b94c017f77cdab147498.I8a9080e7017a8b418b41b94c017f77cd6e1b747c" name="a4" alias="a4">
          <G t="G"/>
        </V>
        <E d="b"/>
      </C>
      <C r="5" c="6">
        <V f="BizViewOutField.I8a9080e7017a8b418b41b94c017f77cdab147498.I8a9080e7017a8b418b41b94c017f77cd6e1b747d" name="a5" alias="a5">
          <G t="G"/>
        </V>
        <E d="b"/>
      </C>
      <C r="5" c="7">
        <V f="BizViewOutField.I8a9080e7017a8b418b41b94c017f77cdab147498.I8a9080e7017a8b418b41b94c017f77cd6e1b747e" name="a6" alias="a6">
          <G t="G"/>
        </V>
        <E d="b"/>
      </C>
      <C r="5" c="8">
        <V f="BizViewOutField.I8a9080e7017a8b418b41b94c017f77cdab147498.I8a9080e7017a8b418b41b94c017f77cd6e1b747f" name="a7" alias="a7">
          <G t="G"/>
        </V>
        <E d="b"/>
      </C>
      <C r="5" c="9">
        <V f="BizViewOutField.I8a9080e7017a8b418b41b94c017f77cdab147498.I8a9080e7017a8b418b41b94c017f77cd6e1b7480" name="a8" alias="a8">
          <G t="G"/>
        </V>
        <E d="b"/>
      </C>
      <C r="5" c="10">
        <V f="BizViewOutField.I8a9080e7017a8b418b41b94c017f77cdab147498.I8a9080e7017a8b418b41b94c017f77cd6e1b7481" name="a9" alias="a9">
          <G t="G"/>
        </V>
        <E d="b"/>
      </C>
      <C r="5" c="11">
        <V f="BizViewOutField.I8a9080e7017a8b418b41b94c017f77cdab147498.I8a9080e7017a8b418b41b94c017f77cd6e1b7482" name="a10" alias="a10">
          <G t="G"/>
        </V>
        <E d="b"/>
      </C>
      <C r="5" c="12">
        <V f="BizViewOutField.I8a9080e7017a8b418b41b94c017f77cdab147498.I8a9080e7017a8b418b41b94c017f77cd6e1b7483" name="a11" alias="a11">
          <G t="G"/>
        </V>
        <E d="b"/>
      </C>
      <C r="5" c="13">
        <V f="BizViewOutField.I8a9080e7017a8b418b41b94c017f77cdab147498.I8a9080e7017a8b418b41b94c017f77cd6e1b7484" name="a12" alias="a12">
          <G t="G"/>
        </V>
        <E d="b"/>
      </C>
      <C r="5" c="14">
        <V f="BizViewOutField.I8a9080e7017a8b418b41b94c017f77cdab147498.I8a9080e7017a8b418b41b94c017f77cd6e1b7485" name="a13" alias="a13">
          <G t="G"/>
        </V>
        <E d="b"/>
      </C>
      <C r="5" c="15">
        <V f="BizViewOutField.I8a9080e7017a8b418b41b94c017f77cdab147498.I8a9080e7017a8b418b41b94c017f77cd6e1b7486" name="a14" alias="a14">
          <G t="G"/>
        </V>
        <E d="b"/>
      </C>
      <C r="5" c="16">
        <V f="BizViewOutField.I8a9080e7017a8b418b41b94c017f77cdab147498.I8a9080e7017a8b418b41b94c017f77cd6e1b7487" name="a15" alias="a15">
          <G t="G"/>
        </V>
        <E d="b"/>
      </C>
      <C r="5" c="17">
        <V f="BizViewOutField.I8a9080e7017a8b418b41b94c017f77cdab147498.I8a9080e7017a8b418b41b94c017f77cd6e1b7488" name="a16" alias="a16">
          <G t="G"/>
        </V>
        <E d="b"/>
      </C>
      <C r="5" c="18">
        <V f="BizViewOutField.I8a9080e7017a8b418b41b94c017f77cdab147498.I8a9080e7017a8b418b41b94c017f77cd6e1b7489" name="a17" alias="a17">
          <G t="G"/>
        </V>
        <E d="b"/>
      </C>
      <C r="5" c="19">
        <V f="BizViewOutField.I8a9080e7017a8b418b41b94c017f77cdab147498.I8a9080e7017a8b418b41b94c017f77cd6e1b748a" name="a18" alias="a18">
          <G t="G"/>
        </V>
        <E d="b"/>
      </C>
    </Cells>
    <ECharts/>
    <ExcelCharts/>
  </Sheet>
  <Sheet n="表8" paging="100">
    <Cells>
      <C r="2" c="1">
        <E/>
      </C>
      <C r="3" c="2" rs="2" cs="2">
        <E/>
      </C>
      <C r="5" c="0">
        <V f="BizViewOutField.I8a9080e7017a8b418b41b94c017f77d505f27d01.I8a9080e7017a8b418b41b94c017f77d4c8d07c76" name="id" alias="id">
          <G t="G"/>
        </V>
        <E d="b"/>
      </C>
      <C r="5" c="1">
        <V f="BizViewOutField.I8a9080e7017a8b418b41b94c017f77d505f27d01.I8a9080e7017a8b418b41b94c017f77d4c8d07c77" name="a1" alias="a1">
          <G t="G"/>
        </V>
        <E d="b"/>
      </C>
      <C r="5" c="2">
        <V f="BizViewOutField.I8a9080e7017a8b418b41b94c017f77d505f27d01.I8a9080e7017a8b418b41b94c017f77d4c8d07c78" name="a2" alias="a2">
          <G t="G"/>
        </V>
        <E d="b"/>
      </C>
      <C r="5" c="3">
        <V f="BizViewOutField.I8a9080e7017a8b418b41b94c017f77d505f27d01.I8a9080e7017a8b418b41b94c017f77d4c8d07c79" name="a3" alias="a3">
          <G t="G"/>
        </V>
        <E d="b"/>
      </C>
      <C r="5" c="4">
        <V f="BizViewOutField.I8a9080e7017a8b418b41b94c017f77d505f27d01.I8a9080e7017a8b418b41b94c017f77d4c8d07c7a" name="a4" alias="a4">
          <G t="G"/>
        </V>
        <E d="b"/>
      </C>
      <C r="5" c="5">
        <V f="BizViewOutField.I8a9080e7017a8b418b41b94c017f77d505f27d01.I8a9080e7017a8b418b41b94c017f77d4c8d07c7b" name="a5" alias="a5">
          <G t="G"/>
        </V>
        <E d="b"/>
      </C>
      <C r="5" c="6">
        <V f="BizViewOutField.I8a9080e7017a8b418b41b94c017f77d505f27d01.I8a9080e7017a8b418b41b94c017f77d4c8d07c7c" name="a6" alias="a6">
          <G t="G"/>
        </V>
        <E d="b"/>
      </C>
      <C r="5" c="7">
        <E/>
      </C>
      <C r="5" c="8">
        <E/>
      </C>
    </Cells>
    <ECharts/>
    <ExcelCharts/>
  </Sheet>
  <Settings>
    <PageSetting GraphicFontSize="fix" GraphicsFixedPosition="true">
      <GraphicsFixedPosition><![CDATA[{
  "表1": {},
  "表2": {},
  "表3": {},
  "表4": {},
  "表5": {},
  "表8": {}
}]]></GraphicsFixedPosition>
    </PageSetting>
    <Params autoRefresh="true"/>
  </Settings>
  <WriteBacks>
    <WriteBack sheet="表1" name="新规则1" table="TAB.hbcz.null.a220310ysc1" modifyMode="updateAndInsert">
      <Column name="id" key="true" cell="A6"/>
      <Column name="a1" key="false" cell="B6"/>
      <Column name="a2" key="false" cell="C6"/>
      <Column name="a3" key="false" cell="D6"/>
      <Column name="a4" key="false" cell="E6"/>
      <Column name="a5" key="false" cell="F6"/>
      <Column name="a6" key="false" cell="G6"/>
      <Column name="a7" key="false" cell="H6"/>
      <Column name="a8" key="false" cell="I6"/>
    </WriteBack>
    <WriteBack sheet="表2" name="新规则1" table="TAB.hbcz.null.a220310ysc2" modifyMode="updateAndInsert">
      <Column name="id" key="true" cell="B6"/>
      <Column name="a1" key="false" cell="C6"/>
      <Column name="a2" key="false" cell="D6"/>
      <Column name="a3" key="false" cell="E6"/>
      <Column name="a4" key="false" cell="F6"/>
      <Column name="a5" key="false" cell="G6"/>
      <Column name="a6" key="false" cell="H6"/>
      <Column name="a7" key="false" cell="I6"/>
      <Column name="a8" key="false" cell="J6"/>
    </WriteBack>
    <WriteBack sheet="表3" name="新规则1" table="TAB.hbcz.null.a220310ysc3" modifyMode="updateAndInsert">
      <Column name="id" key="true" cell="A7"/>
      <Column name="a1" key="false" cell="C7"/>
      <Column name="a2" key="false" cell="D7"/>
      <Column name="a3" key="false" cell="E7"/>
      <Column name="a4" key="false" cell="F7"/>
      <Column name="a5" key="false" cell="G7"/>
      <Column name="a6" key="false" cell="H7"/>
      <Column name="a7" key="false" cell="A1"/>
      <Column name="a8" key="false" cell="A1"/>
      <Column name="a9" key="false" cell="K7"/>
      <Column name="a10" key="false" cell="L7"/>
      <Column name="a11" key="false" cell="M7"/>
      <Column name="a12" key="false" cell="N7"/>
      <Column name="a13" key="false" cell="O7"/>
    </WriteBack>
    <WriteBack sheet="表4" name="新规则1" table="TAB.hbcz.null.a220310ysc4" modifyMode="updateAndInsert">
      <Column name="id" key="true" cell="A6"/>
      <Column name="a1" key="false" cell="B6"/>
      <Column name="a2" key="false" cell="C6"/>
      <Column name="a3" key="false" cell="D6"/>
      <Column name="a4" key="false" cell="E6"/>
      <Column name="a5" key="false" cell="F6"/>
      <Column name="a6" key="false" cell="G6"/>
      <Column name="a7" key="false" cell="H6"/>
      <Column name="a8" key="false" cell="I6"/>
      <Column name="a9" key="false" cell="J6"/>
      <Column name="a10" key="false" cell="K6"/>
    </WriteBack>
    <WriteBack sheet="表5" name="新规则1" table="TAB.hbcz.null.a220310ysc5" modifyMode="updateAndInsert">
      <Column name="id" key="true" cell="A6"/>
      <Column name="a1" key="false" cell="B6"/>
      <Column name="a2" key="false" cell="C6"/>
      <Column name="a3" key="false" cell="D6"/>
      <Column name="a4" key="false" cell="F6"/>
      <Column name="a5" key="false" cell="G6"/>
      <Column name="a6" key="false" cell="H6"/>
      <Column name="a7" key="false" cell="I6"/>
      <Column name="a8" key="false" cell="J6"/>
      <Column name="a9" key="false" cell="K6"/>
      <Column name="a10" key="false" cell="L6"/>
      <Column name="a11" key="false" cell="M6"/>
      <Column name="a12" key="false" cell="N6"/>
      <Column name="a13" key="false" cell="O6"/>
      <Column name="a14" key="false" cell="P6"/>
      <Column name="a15" key="false" cell="Q6"/>
      <Column name="a16" key="false" cell="R6"/>
      <Column name="a17" key="false" cell="S6"/>
      <Column name="a18" key="false" cell="T6"/>
    </WriteBack>
    <WriteBack sheet="表8" name="新规则1" table="TAB.hbcz.null.a220310ysc8" modifyMode="updateAndInsert">
      <Column name="id" key="true" cell="A6"/>
      <Column name="a1" key="false" cell="B6"/>
      <Column name="a2" key="false" cell="C6"/>
      <Column name="a3" key="false" cell="D6"/>
      <Column name="a4" key="false" cell="E6"/>
      <Column name="a5" key="false" cell="F6"/>
      <Column name="a6" key="false" cell="G6"/>
      <Column name="a7" key="false" cell="H6"/>
      <Column name="a8" key="false" cell="I6"/>
    </WriteBack>
  </WriteBacks>
  <RestrictedRules stopAfterMatching="false"/>
</Report>
</file>

<file path=customXml/itemProps1.xml><?xml version="1.0" encoding="utf-8"?>
<ds:datastoreItem xmlns:ds="http://schemas.openxmlformats.org/officeDocument/2006/customXml" ds:itemID="{DDE91EAB-9528-4439-AB34-5F1AE1D7BD53}">
  <ds:schemaRefs/>
</ds:datastoreItem>
</file>

<file path=customXml/itemProps2.xml><?xml version="1.0" encoding="utf-8"?>
<ds:datastoreItem xmlns:ds="http://schemas.openxmlformats.org/officeDocument/2006/customXml" ds:itemID="{925E034F-1D92-4E6A-B7E8-B41B7F5B655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3</vt:i4>
      </vt:variant>
    </vt:vector>
  </HeadingPairs>
  <TitlesOfParts>
    <vt:vector size="10" baseType="lpstr">
      <vt:lpstr>一般预算收入</vt:lpstr>
      <vt:lpstr>一般预算支出</vt:lpstr>
      <vt:lpstr>平衡表</vt:lpstr>
      <vt:lpstr>政府性基金收入</vt:lpstr>
      <vt:lpstr>政府性基金支出</vt:lpstr>
      <vt:lpstr>社保基金</vt:lpstr>
      <vt:lpstr>Sheet1</vt:lpstr>
      <vt:lpstr>一般预算支出!Print_Area</vt:lpstr>
      <vt:lpstr>政府性基金收入!Print_Area</vt:lpstr>
      <vt:lpstr>一般预算支出!Print_Titles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2022-11-27T07:18:13Z</cp:lastPrinted>
  <dcterms:created xsi:type="dcterms:W3CDTF">2022-03-10T12:51:00Z</dcterms:created>
  <dcterms:modified xsi:type="dcterms:W3CDTF">2022-12-01T12:21:43Z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BDE098A1FFE6484A879247F46A1A4B8A</vt:lpwstr>
  </property>
</Properties>
</file>