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1685"/>
  </bookViews>
  <sheets>
    <sheet name="班线布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<sst xmlns="http://schemas.openxmlformats.org/spreadsheetml/2006/main" count="42" uniqueCount="42">
  <si>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道路客运班线线路布局、客流流向和流量情况表</t>
  </si>
  <si>
    <t>序号</t>
  </si>
  <si>
    <t>运行线路</t>
  </si>
  <si>
    <t>日发班次</t>
  </si>
  <si>
    <t>线路投入车辆数</t>
  </si>
  <si>
    <t>年运次</t>
  </si>
  <si>
    <t>座位数</t>
  </si>
  <si>
    <t>发送人数</t>
  </si>
  <si>
    <t>实载率%</t>
  </si>
  <si>
    <t>备注</t>
  </si>
  <si>
    <t>一类班线</t>
  </si>
  <si>
    <t>广华-长沙</t>
  </si>
  <si>
    <t>潜江-南阳</t>
  </si>
  <si>
    <t>潜江-唐河</t>
  </si>
  <si>
    <t>潜江-岳阳</t>
  </si>
  <si>
    <t>二类班线</t>
  </si>
  <si>
    <t>广华-汉川</t>
  </si>
  <si>
    <t>广华-汉口</t>
  </si>
  <si>
    <t>潜江-汉口</t>
  </si>
  <si>
    <t>潜江-荆门</t>
  </si>
  <si>
    <t>潜江-十堰</t>
  </si>
  <si>
    <t>潜江-石首</t>
  </si>
  <si>
    <t>潜江-武昌</t>
  </si>
  <si>
    <t>潜江-襄阳</t>
  </si>
  <si>
    <t>潜江-钟祥</t>
  </si>
  <si>
    <t>四类班线</t>
  </si>
  <si>
    <t>广华-沙市</t>
  </si>
  <si>
    <t>注销1辆（环宇2辆驰宇1辆）</t>
  </si>
  <si>
    <t>广华-沙洋</t>
  </si>
  <si>
    <t>注销7辆</t>
  </si>
  <si>
    <t>潜江-天门</t>
  </si>
  <si>
    <t>潜江-仙桃</t>
  </si>
  <si>
    <t>积玉口-沙市</t>
  </si>
  <si>
    <t>2025年7月报停，12月注销</t>
  </si>
  <si>
    <t>潜江-沙市</t>
  </si>
  <si>
    <t>潜江-新沟</t>
  </si>
  <si>
    <t>徐李-沙市</t>
  </si>
  <si>
    <t>张金-沙市</t>
  </si>
  <si>
    <t>注销1辆</t>
  </si>
  <si>
    <t>张金-园林</t>
  </si>
  <si>
    <t>小计</t>
  </si>
  <si>
    <t>注：2025年注销10辆，现有班线车辆55辆。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</si>
</sst>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小标宋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name val="仿宋_GB2312"/>
      <charset val="0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2:I32"/>
  <sheetViews>
    <sheetView tabSelected="1" workbookViewId="0">
      <selection activeCell="M30" sqref="M30"/>
    </sheetView>
  </sheetViews>
  <sheetFormatPr defaultColWidth="9" defaultRowHeight="13.5"/>
  <cols>
    <col min="1" max="1" width="5.375" customWidth="1"/>
    <col min="2" max="3" width="12" customWidth="1"/>
    <col min="4" max="4" width="9.875" customWidth="1"/>
    <col min="5" max="5" width="10.25" customWidth="1"/>
    <col min="6" max="6" width="10.75" customWidth="1"/>
    <col min="7" max="7" width="10.25" customWidth="1"/>
    <col min="8" max="8" width="10.375" customWidth="1"/>
    <col min="9" max="9" width="18.75" customWidth="1"/>
  </cols>
  <sheetData>
    <row r="2" ht="24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4" s="1" customFormat="1" ht="30" customHeight="1" spans="1:9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</row>
    <row r="5" ht="24" customHeight="1" spans="1:9">
      <c r="A5" s="5"/>
      <c r="B5" s="6" t="s">
        <v>10</v>
      </c>
      <c r="C5" s="6"/>
      <c r="D5" s="5">
        <f>SUM(D6:D9)</f>
        <v>6</v>
      </c>
      <c r="E5" s="5">
        <f>SUM(E6:E9)</f>
        <v>633</v>
      </c>
      <c r="F5" s="5">
        <f>SUM(F6:F9)</f>
        <v>125</v>
      </c>
      <c r="G5" s="5">
        <f>SUM(G6:G9)</f>
        <v>2255</v>
      </c>
      <c r="H5" s="5"/>
      <c r="I5" s="7"/>
    </row>
    <row r="6" ht="24" customHeight="1" spans="1:9">
      <c r="A6" s="5">
        <v>1</v>
      </c>
      <c r="B6" s="8" t="s">
        <v>11</v>
      </c>
      <c r="C6" s="8">
        <v>0.5</v>
      </c>
      <c r="D6" s="9">
        <v>1</v>
      </c>
      <c r="E6" s="9">
        <v>155</v>
      </c>
      <c r="F6" s="9">
        <v>39</v>
      </c>
      <c r="G6" s="9">
        <v>570</v>
      </c>
      <c r="H6" s="10">
        <f>G6/(E6*F6)/(1/C6)*100</f>
        <v>4.71464019851117</v>
      </c>
      <c r="I6" s="7"/>
    </row>
    <row r="7" ht="24" customHeight="1" spans="1:9">
      <c r="A7" s="5">
        <v>2</v>
      </c>
      <c r="B7" s="8" t="s">
        <v>12</v>
      </c>
      <c r="C7" s="8">
        <v>0.5</v>
      </c>
      <c r="D7" s="9">
        <v>1</v>
      </c>
      <c r="E7" s="9">
        <v>143</v>
      </c>
      <c r="F7" s="9">
        <v>38</v>
      </c>
      <c r="G7" s="9">
        <v>615</v>
      </c>
      <c r="H7" s="10">
        <f t="shared" ref="H7:H30" si="0">G7/(E7*F7)/(1/C7)*100</f>
        <v>5.65881486934119</v>
      </c>
      <c r="I7" s="7"/>
    </row>
    <row r="8" ht="24" customHeight="1" spans="1:9">
      <c r="A8" s="5">
        <v>3</v>
      </c>
      <c r="B8" s="8" t="s">
        <v>13</v>
      </c>
      <c r="C8" s="8">
        <v>0.5</v>
      </c>
      <c r="D8" s="9">
        <v>1</v>
      </c>
      <c r="E8" s="9">
        <v>145</v>
      </c>
      <c r="F8" s="9">
        <v>30</v>
      </c>
      <c r="G8" s="9">
        <v>590</v>
      </c>
      <c r="H8" s="10">
        <f t="shared" si="0"/>
        <v>6.7816091954023</v>
      </c>
      <c r="I8" s="7"/>
    </row>
    <row r="9" ht="24" customHeight="1" spans="1:9">
      <c r="A9" s="5">
        <v>4</v>
      </c>
      <c r="B9" s="8" t="s">
        <v>14</v>
      </c>
      <c r="C9" s="8">
        <v>1</v>
      </c>
      <c r="D9" s="9">
        <v>3</v>
      </c>
      <c r="E9" s="9">
        <v>190</v>
      </c>
      <c r="F9" s="9">
        <v>18</v>
      </c>
      <c r="G9" s="9">
        <v>480</v>
      </c>
      <c r="H9" s="10">
        <f t="shared" si="0"/>
        <v>14.0350877192982</v>
      </c>
      <c r="I9" s="7"/>
    </row>
    <row r="10" ht="24" customHeight="1" spans="1:9">
      <c r="A10" s="5"/>
      <c r="B10" s="6" t="s">
        <v>15</v>
      </c>
      <c r="C10" s="11"/>
      <c r="D10" s="9">
        <f>SUM(D11:D19)</f>
        <v>10</v>
      </c>
      <c r="E10" s="9">
        <f>SUM(E11:E19)</f>
        <v>1360</v>
      </c>
      <c r="F10" s="9">
        <f>SUM(F11:F19)</f>
        <v>262</v>
      </c>
      <c r="G10" s="9">
        <f>SUM(G11:G19)</f>
        <v>3547</v>
      </c>
      <c r="H10" s="10"/>
      <c r="I10" s="7"/>
    </row>
    <row r="11" ht="24" customHeight="1" spans="1:9">
      <c r="A11" s="5">
        <v>1</v>
      </c>
      <c r="B11" s="5" t="s">
        <v>16</v>
      </c>
      <c r="C11" s="9">
        <v>1</v>
      </c>
      <c r="D11" s="9">
        <v>1</v>
      </c>
      <c r="E11" s="9">
        <v>160</v>
      </c>
      <c r="F11" s="9">
        <v>30</v>
      </c>
      <c r="G11" s="9">
        <v>475</v>
      </c>
      <c r="H11" s="10">
        <f t="shared" si="0"/>
        <v>9.89583333333333</v>
      </c>
      <c r="I11" s="7"/>
    </row>
    <row r="12" ht="24" customHeight="1" spans="1:9">
      <c r="A12" s="5">
        <v>2</v>
      </c>
      <c r="B12" s="5" t="s">
        <v>17</v>
      </c>
      <c r="C12" s="9">
        <v>1</v>
      </c>
      <c r="D12" s="9">
        <v>1</v>
      </c>
      <c r="E12" s="9">
        <v>35</v>
      </c>
      <c r="F12" s="9">
        <v>30</v>
      </c>
      <c r="G12" s="9">
        <v>230</v>
      </c>
      <c r="H12" s="10">
        <f t="shared" si="0"/>
        <v>21.9047619047619</v>
      </c>
      <c r="I12" s="7"/>
    </row>
    <row r="13" ht="24" customHeight="1" spans="1:9">
      <c r="A13" s="5">
        <v>3</v>
      </c>
      <c r="B13" s="5" t="s">
        <v>18</v>
      </c>
      <c r="C13" s="9">
        <v>1</v>
      </c>
      <c r="D13" s="9">
        <v>2</v>
      </c>
      <c r="E13" s="9">
        <v>55</v>
      </c>
      <c r="F13" s="9">
        <v>39</v>
      </c>
      <c r="G13" s="9">
        <v>422</v>
      </c>
      <c r="H13" s="10">
        <f t="shared" si="0"/>
        <v>19.6736596736597</v>
      </c>
      <c r="I13" s="7"/>
    </row>
    <row r="14" ht="24" customHeight="1" spans="1:9">
      <c r="A14" s="5">
        <v>4</v>
      </c>
      <c r="B14" s="5" t="s">
        <v>19</v>
      </c>
      <c r="C14" s="9">
        <v>1</v>
      </c>
      <c r="D14" s="9">
        <v>1</v>
      </c>
      <c r="E14" s="9">
        <v>220</v>
      </c>
      <c r="F14" s="9">
        <v>17</v>
      </c>
      <c r="G14" s="9">
        <v>360</v>
      </c>
      <c r="H14" s="10">
        <f t="shared" si="0"/>
        <v>9.62566844919786</v>
      </c>
      <c r="I14" s="7"/>
    </row>
    <row r="15" ht="24" customHeight="1" spans="1:9">
      <c r="A15" s="5">
        <v>5</v>
      </c>
      <c r="B15" s="5" t="s">
        <v>20</v>
      </c>
      <c r="C15" s="9">
        <v>0.5</v>
      </c>
      <c r="D15" s="9">
        <v>1</v>
      </c>
      <c r="E15" s="9">
        <v>130</v>
      </c>
      <c r="F15" s="9">
        <v>39</v>
      </c>
      <c r="G15" s="9">
        <v>490</v>
      </c>
      <c r="H15" s="10">
        <f t="shared" si="0"/>
        <v>4.83234714003945</v>
      </c>
      <c r="I15" s="7"/>
    </row>
    <row r="16" ht="24" customHeight="1" spans="1:9">
      <c r="A16" s="5">
        <v>6</v>
      </c>
      <c r="B16" s="5" t="s">
        <v>21</v>
      </c>
      <c r="C16" s="9">
        <v>1</v>
      </c>
      <c r="D16" s="9">
        <v>1</v>
      </c>
      <c r="E16" s="9">
        <v>140</v>
      </c>
      <c r="F16" s="9">
        <v>17</v>
      </c>
      <c r="G16" s="9">
        <v>320</v>
      </c>
      <c r="H16" s="10">
        <f t="shared" si="0"/>
        <v>13.4453781512605</v>
      </c>
      <c r="I16" s="7"/>
    </row>
    <row r="17" ht="24" customHeight="1" spans="1:9">
      <c r="A17" s="5">
        <v>7</v>
      </c>
      <c r="B17" s="5" t="s">
        <v>22</v>
      </c>
      <c r="C17" s="9">
        <v>1</v>
      </c>
      <c r="D17" s="9">
        <v>1</v>
      </c>
      <c r="E17" s="9">
        <v>132</v>
      </c>
      <c r="F17" s="9">
        <v>39</v>
      </c>
      <c r="G17" s="9">
        <v>340</v>
      </c>
      <c r="H17" s="10">
        <f t="shared" si="0"/>
        <v>6.6045066045066</v>
      </c>
      <c r="I17" s="7"/>
    </row>
    <row r="18" ht="24" customHeight="1" spans="1:9">
      <c r="A18" s="5">
        <v>8</v>
      </c>
      <c r="B18" s="5" t="s">
        <v>23</v>
      </c>
      <c r="C18" s="5">
        <v>1</v>
      </c>
      <c r="D18" s="5">
        <v>1</v>
      </c>
      <c r="E18" s="5">
        <v>256</v>
      </c>
      <c r="F18" s="5">
        <v>32</v>
      </c>
      <c r="G18" s="5">
        <v>560</v>
      </c>
      <c r="H18" s="10">
        <f t="shared" si="0"/>
        <v>6.8359375</v>
      </c>
      <c r="I18" s="7"/>
    </row>
    <row r="19" ht="24" customHeight="1" spans="1:9">
      <c r="A19" s="5">
        <v>9</v>
      </c>
      <c r="B19" s="5" t="s">
        <v>24</v>
      </c>
      <c r="C19" s="5">
        <v>1</v>
      </c>
      <c r="D19" s="5">
        <v>1</v>
      </c>
      <c r="E19" s="5">
        <v>232</v>
      </c>
      <c r="F19" s="5">
        <v>19</v>
      </c>
      <c r="G19" s="5">
        <v>350</v>
      </c>
      <c r="H19" s="10">
        <f t="shared" si="0"/>
        <v>7.94010889292196</v>
      </c>
      <c r="I19" s="7"/>
    </row>
    <row r="20" ht="24" customHeight="1" spans="1:9">
      <c r="A20" s="5"/>
      <c r="B20" s="6" t="s">
        <v>25</v>
      </c>
      <c r="C20" s="6"/>
      <c r="D20" s="5">
        <f>SUM(D21:D30)</f>
        <v>49</v>
      </c>
      <c r="E20" s="5">
        <f>SUM(E21:E30)</f>
        <v>8640</v>
      </c>
      <c r="F20" s="5">
        <f>SUM(F21:F30)</f>
        <v>816</v>
      </c>
      <c r="G20" s="5">
        <f>SUM(G21:G30)</f>
        <v>31530</v>
      </c>
      <c r="H20" s="10"/>
      <c r="I20" s="7"/>
    </row>
    <row r="21" ht="24" customHeight="1" spans="1:9">
      <c r="A21" s="5">
        <v>1</v>
      </c>
      <c r="B21" s="5" t="s">
        <v>26</v>
      </c>
      <c r="C21" s="5">
        <v>2</v>
      </c>
      <c r="D21" s="5">
        <v>4</v>
      </c>
      <c r="E21" s="5">
        <v>700</v>
      </c>
      <c r="F21" s="5">
        <v>117</v>
      </c>
      <c r="G21" s="5">
        <v>2200</v>
      </c>
      <c r="H21" s="10">
        <f t="shared" ref="H21:H30" si="1">G21/(E21*F21)/(1/C21)*100</f>
        <v>5.37240537240537</v>
      </c>
      <c r="I21" s="12" t="s">
        <v>27</v>
      </c>
    </row>
    <row r="22" ht="24" customHeight="1" spans="1:9">
      <c r="A22" s="5">
        <v>2</v>
      </c>
      <c r="B22" s="5" t="s">
        <v>28</v>
      </c>
      <c r="C22" s="5">
        <v>2</v>
      </c>
      <c r="D22" s="5">
        <v>14</v>
      </c>
      <c r="E22" s="5">
        <v>280</v>
      </c>
      <c r="F22" s="5">
        <v>262</v>
      </c>
      <c r="G22" s="5">
        <v>2300</v>
      </c>
      <c r="H22" s="10">
        <f t="shared" si="1"/>
        <v>6.27044711014177</v>
      </c>
      <c r="I22" s="13" t="s">
        <v>29</v>
      </c>
    </row>
    <row r="23" ht="24" customHeight="1" spans="1:9">
      <c r="A23" s="5">
        <v>3</v>
      </c>
      <c r="B23" s="9" t="s">
        <v>30</v>
      </c>
      <c r="C23" s="5">
        <v>2</v>
      </c>
      <c r="D23" s="5">
        <v>3</v>
      </c>
      <c r="E23" s="5">
        <v>700</v>
      </c>
      <c r="F23" s="5">
        <v>55</v>
      </c>
      <c r="G23" s="5">
        <v>2350</v>
      </c>
      <c r="H23" s="10">
        <f t="shared" si="1"/>
        <v>12.2077922077922</v>
      </c>
      <c r="I23" s="7"/>
    </row>
    <row r="24" ht="24" customHeight="1" spans="1:9">
      <c r="A24" s="5">
        <v>4</v>
      </c>
      <c r="B24" s="9" t="s">
        <v>31</v>
      </c>
      <c r="C24" s="5">
        <v>2</v>
      </c>
      <c r="D24" s="5">
        <v>2</v>
      </c>
      <c r="E24" s="5">
        <v>600</v>
      </c>
      <c r="F24" s="5">
        <v>34</v>
      </c>
      <c r="G24" s="5">
        <v>1950</v>
      </c>
      <c r="H24" s="10">
        <f t="shared" si="1"/>
        <v>19.1176470588235</v>
      </c>
      <c r="I24" s="7"/>
    </row>
    <row r="25" ht="24" customHeight="1" spans="1:9">
      <c r="A25" s="5">
        <v>5</v>
      </c>
      <c r="B25" s="5" t="s">
        <v>32</v>
      </c>
      <c r="C25" s="5">
        <v>2</v>
      </c>
      <c r="D25" s="5">
        <v>1</v>
      </c>
      <c r="E25" s="5">
        <v>140</v>
      </c>
      <c r="F25" s="5">
        <v>24</v>
      </c>
      <c r="G25" s="5">
        <v>360</v>
      </c>
      <c r="H25" s="10">
        <f t="shared" si="1"/>
        <v>21.4285714285714</v>
      </c>
      <c r="I25" s="12" t="s">
        <v>33</v>
      </c>
    </row>
    <row r="26" ht="24" customHeight="1" spans="1:9">
      <c r="A26" s="5">
        <v>6</v>
      </c>
      <c r="B26" s="5" t="s">
        <v>34</v>
      </c>
      <c r="C26" s="5">
        <v>2</v>
      </c>
      <c r="D26" s="5">
        <v>1</v>
      </c>
      <c r="E26" s="5">
        <v>300</v>
      </c>
      <c r="F26" s="5">
        <v>17</v>
      </c>
      <c r="G26" s="5">
        <v>510</v>
      </c>
      <c r="H26" s="10">
        <f t="shared" si="1"/>
        <v>20</v>
      </c>
      <c r="I26" s="7"/>
    </row>
    <row r="27" ht="24" customHeight="1" spans="1:9">
      <c r="A27" s="5">
        <v>7</v>
      </c>
      <c r="B27" s="5" t="s">
        <v>35</v>
      </c>
      <c r="C27" s="5">
        <v>2</v>
      </c>
      <c r="D27" s="5">
        <v>3</v>
      </c>
      <c r="E27" s="5">
        <v>720</v>
      </c>
      <c r="F27" s="5">
        <v>55</v>
      </c>
      <c r="G27" s="5">
        <v>3300</v>
      </c>
      <c r="H27" s="10">
        <f t="shared" si="1"/>
        <v>16.6666666666667</v>
      </c>
      <c r="I27" s="7"/>
    </row>
    <row r="28" ht="24" customHeight="1" spans="1:9">
      <c r="A28" s="5">
        <v>8</v>
      </c>
      <c r="B28" s="5" t="s">
        <v>36</v>
      </c>
      <c r="C28" s="5">
        <v>2</v>
      </c>
      <c r="D28" s="5">
        <v>1</v>
      </c>
      <c r="E28" s="5">
        <v>140</v>
      </c>
      <c r="F28" s="5">
        <v>30</v>
      </c>
      <c r="G28" s="5">
        <v>360</v>
      </c>
      <c r="H28" s="10">
        <f t="shared" si="1"/>
        <v>17.1428571428571</v>
      </c>
      <c r="I28" s="7"/>
    </row>
    <row r="29" ht="24" customHeight="1" spans="1:9">
      <c r="A29" s="5">
        <v>9</v>
      </c>
      <c r="B29" s="5" t="s">
        <v>37</v>
      </c>
      <c r="C29" s="5">
        <v>2</v>
      </c>
      <c r="D29" s="5">
        <v>4</v>
      </c>
      <c r="E29" s="5">
        <v>560</v>
      </c>
      <c r="F29" s="5">
        <v>108</v>
      </c>
      <c r="G29" s="5">
        <v>3200</v>
      </c>
      <c r="H29" s="10">
        <f t="shared" si="1"/>
        <v>10.5820105820106</v>
      </c>
      <c r="I29" s="13" t="s">
        <v>38</v>
      </c>
    </row>
    <row r="30" ht="24" customHeight="1" spans="1:9">
      <c r="A30" s="5">
        <v>10</v>
      </c>
      <c r="B30" s="5" t="s">
        <v>39</v>
      </c>
      <c r="C30" s="5">
        <v>2</v>
      </c>
      <c r="D30" s="5">
        <v>16</v>
      </c>
      <c r="E30" s="5">
        <v>4500</v>
      </c>
      <c r="F30" s="5">
        <v>114</v>
      </c>
      <c r="G30" s="5">
        <v>15000</v>
      </c>
      <c r="H30" s="10">
        <f t="shared" si="1"/>
        <v>5.84795321637427</v>
      </c>
      <c r="I30" s="7"/>
    </row>
    <row r="31" ht="24" customHeight="1" spans="1:9">
      <c r="A31" s="14" t="s">
        <v>40</v>
      </c>
      <c r="B31" s="15"/>
      <c r="C31" s="5"/>
      <c r="D31" s="5">
        <f>D5+D10+D20</f>
        <v>65</v>
      </c>
      <c r="E31" s="5">
        <f>E5+E10+E20</f>
        <v>10633</v>
      </c>
      <c r="F31" s="5">
        <f>F5+F10+F20</f>
        <v>1203</v>
      </c>
      <c r="G31" s="5">
        <f>G5+G10+G20</f>
        <v>37332</v>
      </c>
      <c r="H31" s="10"/>
      <c r="I31" s="7"/>
    </row>
    <row r="32" ht="24" customHeight="1" spans="1:9">
      <c r="A32" s="16" t="s">
        <v>41</v>
      </c>
      <c r="B32" s="17"/>
      <c r="C32" s="17"/>
      <c r="D32" s="17"/>
      <c r="E32" s="17"/>
      <c r="F32" s="17"/>
      <c r="G32" s="17"/>
      <c r="H32" s="17"/>
      <c r="I32" s="18"/>
    </row>
  </sheetData>
  <mergeCells count="2">
    <mergeCell ref="A31:B31"/>
    <mergeCell ref="A32:I32"/>
  </mergeCells>
  <printOptions horizontalCentered="1"/>
  <pageMargins left="0.700694444444445" right="0.700694444444445" top="0.751388888888889" bottom="0.751388888888889" header="0.298611111111111" footer="0.298611111111111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班线布局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鹏远公司</cp:lastModifiedBy>
  <dcterms:created xsi:type="dcterms:W3CDTF">2024-06-07T07:13:00Z</dcterms:created>
  <dcterms:modified xsi:type="dcterms:W3CDTF">2026-01-04T09:29:15Z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9AD0074DE6434B9399299919C166EF13_13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