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1685"/>
  </bookViews>
  <sheets>
    <sheet name="包车运力运营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<sst xmlns="http://schemas.openxmlformats.org/spreadsheetml/2006/main" count="15" uniqueCount="11">
  <si>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包车运力运营情况统计表</t>
  </si>
  <si>
    <t>月份</t>
  </si>
  <si>
    <t>湖北潜江驰宇运输有限公司</t>
  </si>
  <si>
    <t>湖北潜江驰宇运输有限公司旅游客运中心</t>
  </si>
  <si>
    <t>合计</t>
  </si>
  <si>
    <t>车辆数：8辆座位数：300座</t>
  </si>
  <si>
    <t>车辆数：36辆座位数：1535座</t>
  </si>
  <si>
    <t>车辆数：44辆座位数：1835座</t>
  </si>
  <si>
    <t>月运营次数</t>
  </si>
  <si>
    <t>单车每月平均运营次数（次/月）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</si>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</sst>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小标宋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2:G19"/>
  <sheetViews>
    <sheetView tabSelected="1" workbookViewId="0">
      <selection activeCell="J7" sqref="J7"/>
    </sheetView>
  </sheetViews>
  <sheetFormatPr defaultColWidth="9" defaultRowHeight="13.5" outlineLevelCol="6"/>
  <cols>
    <col min="1" max="1" width="7.625" customWidth="1"/>
    <col min="2" max="7" width="15.125" customWidth="1"/>
  </cols>
  <sheetData>
    <row r="2" ht="24" spans="1:7">
      <c r="A2" s="1" t="s">
        <v>0</v>
      </c>
      <c r="B2" s="1"/>
      <c r="C2" s="1"/>
      <c r="D2" s="1"/>
      <c r="E2" s="1"/>
      <c r="F2" s="1"/>
      <c r="G2" s="1"/>
    </row>
    <row r="4" ht="33" customHeight="1" spans="1:7">
      <c r="A4" s="2" t="s">
        <v>1</v>
      </c>
      <c r="B4" s="3" t="s">
        <v>2</v>
      </c>
      <c r="C4" s="3"/>
      <c r="D4" s="3" t="s">
        <v>3</v>
      </c>
      <c r="E4" s="3"/>
      <c r="F4" s="4" t="s">
        <v>4</v>
      </c>
      <c r="G4" s="5"/>
    </row>
    <row r="5" ht="33" customHeight="1" spans="1:7">
      <c r="A5" s="2"/>
      <c r="B5" s="3" t="s">
        <v>5</v>
      </c>
      <c r="C5" s="3"/>
      <c r="D5" s="3" t="s">
        <v>6</v>
      </c>
      <c r="E5" s="3"/>
      <c r="F5" s="4" t="s">
        <v>7</v>
      </c>
      <c r="G5" s="5"/>
    </row>
    <row r="6" ht="45" customHeight="1" spans="1:7">
      <c r="A6" s="2"/>
      <c r="B6" s="3" t="s">
        <v>8</v>
      </c>
      <c r="C6" s="3" t="s">
        <v>9</v>
      </c>
      <c r="D6" s="3" t="s">
        <v>8</v>
      </c>
      <c r="E6" s="3" t="s">
        <v>9</v>
      </c>
      <c r="F6" s="3" t="s">
        <v>8</v>
      </c>
      <c r="G6" s="3" t="s">
        <v>9</v>
      </c>
    </row>
    <row r="7" ht="44" customHeight="1" spans="1:7">
      <c r="A7" s="6">
        <f>ROW()-6</f>
        <v>1</v>
      </c>
      <c r="B7" s="7">
        <v>38</v>
      </c>
      <c r="C7" s="8">
        <f>B7/7</f>
        <v>5.42857142857143</v>
      </c>
      <c r="D7" s="6">
        <v>87</v>
      </c>
      <c r="E7" s="8">
        <v>2.8</v>
      </c>
      <c r="F7" s="6">
        <f>B7+D7</f>
        <v>125</v>
      </c>
      <c r="G7" s="8">
        <f>(C7+E7)/2</f>
        <v>4.11428571428571</v>
      </c>
    </row>
    <row r="8" ht="44" customHeight="1" spans="1:7">
      <c r="A8" s="6">
        <f t="shared" ref="A8:A18" si="0">ROW()-6</f>
        <v>2</v>
      </c>
      <c r="B8" s="7">
        <v>45</v>
      </c>
      <c r="C8" s="8">
        <f t="shared" ref="C8:C18" si="1">B8/7</f>
        <v>6.42857142857143</v>
      </c>
      <c r="D8" s="6">
        <v>102</v>
      </c>
      <c r="E8" s="8">
        <v>3.64</v>
      </c>
      <c r="F8" s="9">
        <f t="shared" ref="F8:F19" si="2">B8+D8</f>
        <v>147</v>
      </c>
      <c r="G8" s="8">
        <f t="shared" ref="G8:G19" si="3">(C8+E8)/2</f>
        <v>5.03428571428571</v>
      </c>
    </row>
    <row r="9" ht="44" customHeight="1" spans="1:7">
      <c r="A9" s="6">
        <f t="shared" si="0"/>
        <v>3</v>
      </c>
      <c r="B9" s="7">
        <v>37</v>
      </c>
      <c r="C9" s="8">
        <f t="shared" si="1"/>
        <v>5.28571428571429</v>
      </c>
      <c r="D9" s="6">
        <v>261</v>
      </c>
      <c r="E9" s="8">
        <v>8.41</v>
      </c>
      <c r="F9" s="9">
        <f t="shared" si="2"/>
        <v>298</v>
      </c>
      <c r="G9" s="8">
        <f t="shared" si="3"/>
        <v>6.84785714285715</v>
      </c>
    </row>
    <row r="10" ht="44" customHeight="1" spans="1:7">
      <c r="A10" s="6">
        <f t="shared" si="0"/>
        <v>4</v>
      </c>
      <c r="B10" s="7">
        <v>39</v>
      </c>
      <c r="C10" s="8">
        <f t="shared" si="1"/>
        <v>5.57142857142857</v>
      </c>
      <c r="D10" s="6">
        <v>276</v>
      </c>
      <c r="E10" s="8">
        <v>9.2</v>
      </c>
      <c r="F10" s="9">
        <f t="shared" si="2"/>
        <v>315</v>
      </c>
      <c r="G10" s="8">
        <f t="shared" si="3"/>
        <v>7.38571428571428</v>
      </c>
    </row>
    <row r="11" ht="44" customHeight="1" spans="1:7">
      <c r="A11" s="6">
        <f t="shared" si="0"/>
        <v>5</v>
      </c>
      <c r="B11" s="7">
        <v>40</v>
      </c>
      <c r="C11" s="8">
        <f t="shared" si="1"/>
        <v>5.71428571428571</v>
      </c>
      <c r="D11" s="6">
        <v>146</v>
      </c>
      <c r="E11" s="8">
        <v>4.7</v>
      </c>
      <c r="F11" s="9">
        <f t="shared" si="2"/>
        <v>186</v>
      </c>
      <c r="G11" s="8">
        <f t="shared" si="3"/>
        <v>5.20714285714286</v>
      </c>
    </row>
    <row r="12" ht="44" customHeight="1" spans="1:7">
      <c r="A12" s="6">
        <f t="shared" si="0"/>
        <v>6</v>
      </c>
      <c r="B12" s="7">
        <v>31</v>
      </c>
      <c r="C12" s="8">
        <f t="shared" si="1"/>
        <v>4.42857142857143</v>
      </c>
      <c r="D12" s="6">
        <v>122</v>
      </c>
      <c r="E12" s="8">
        <v>4.06</v>
      </c>
      <c r="F12" s="9">
        <f t="shared" si="2"/>
        <v>153</v>
      </c>
      <c r="G12" s="8">
        <f t="shared" si="3"/>
        <v>4.24428571428571</v>
      </c>
    </row>
    <row r="13" ht="44" customHeight="1" spans="1:7">
      <c r="A13" s="6">
        <f t="shared" si="0"/>
        <v>7</v>
      </c>
      <c r="B13" s="7">
        <v>34</v>
      </c>
      <c r="C13" s="8">
        <f t="shared" si="1"/>
        <v>4.85714285714286</v>
      </c>
      <c r="D13" s="6">
        <v>145</v>
      </c>
      <c r="E13" s="8">
        <v>4.67</v>
      </c>
      <c r="F13" s="9">
        <f t="shared" si="2"/>
        <v>179</v>
      </c>
      <c r="G13" s="8">
        <f t="shared" si="3"/>
        <v>4.76357142857143</v>
      </c>
    </row>
    <row r="14" ht="44" customHeight="1" spans="1:7">
      <c r="A14" s="6">
        <f t="shared" si="0"/>
        <v>8</v>
      </c>
      <c r="B14" s="7">
        <v>30</v>
      </c>
      <c r="C14" s="8">
        <f t="shared" si="1"/>
        <v>4.28571428571429</v>
      </c>
      <c r="D14" s="6">
        <v>107</v>
      </c>
      <c r="E14" s="8">
        <v>3.45</v>
      </c>
      <c r="F14" s="9">
        <f t="shared" si="2"/>
        <v>137</v>
      </c>
      <c r="G14" s="8">
        <f t="shared" si="3"/>
        <v>3.86785714285714</v>
      </c>
    </row>
    <row r="15" ht="44" customHeight="1" spans="1:7">
      <c r="A15" s="6">
        <f t="shared" si="0"/>
        <v>9</v>
      </c>
      <c r="B15" s="7">
        <v>28</v>
      </c>
      <c r="C15" s="8">
        <f t="shared" si="1"/>
        <v>4</v>
      </c>
      <c r="D15" s="6">
        <v>145</v>
      </c>
      <c r="E15" s="8">
        <v>4.83</v>
      </c>
      <c r="F15" s="9">
        <f t="shared" si="2"/>
        <v>173</v>
      </c>
      <c r="G15" s="8">
        <f t="shared" si="3"/>
        <v>4.415</v>
      </c>
    </row>
    <row r="16" ht="44" customHeight="1" spans="1:7">
      <c r="A16" s="6">
        <f t="shared" si="0"/>
        <v>10</v>
      </c>
      <c r="B16" s="7">
        <v>31</v>
      </c>
      <c r="C16" s="8">
        <f t="shared" si="1"/>
        <v>4.42857142857143</v>
      </c>
      <c r="D16" s="6">
        <v>227</v>
      </c>
      <c r="E16" s="8">
        <v>7.32</v>
      </c>
      <c r="F16" s="9">
        <f t="shared" si="2"/>
        <v>258</v>
      </c>
      <c r="G16" s="8">
        <f t="shared" si="3"/>
        <v>5.87428571428572</v>
      </c>
    </row>
    <row r="17" ht="44" customHeight="1" spans="1:7">
      <c r="A17" s="6">
        <f t="shared" si="0"/>
        <v>11</v>
      </c>
      <c r="B17" s="7">
        <v>34</v>
      </c>
      <c r="C17" s="8">
        <f t="shared" si="1"/>
        <v>4.85714285714286</v>
      </c>
      <c r="D17" s="6">
        <v>276</v>
      </c>
      <c r="E17" s="8">
        <v>9.2</v>
      </c>
      <c r="F17" s="9">
        <f t="shared" si="2"/>
        <v>310</v>
      </c>
      <c r="G17" s="8">
        <f t="shared" si="3"/>
        <v>7.02857142857143</v>
      </c>
    </row>
    <row r="18" ht="44" customHeight="1" spans="1:7">
      <c r="A18" s="6">
        <f t="shared" si="0"/>
        <v>12</v>
      </c>
      <c r="B18" s="6">
        <v>31</v>
      </c>
      <c r="C18" s="8">
        <f t="shared" si="1"/>
        <v>4.42857142857143</v>
      </c>
      <c r="D18" s="6">
        <v>134</v>
      </c>
      <c r="E18" s="8">
        <v>4.32</v>
      </c>
      <c r="F18" s="9">
        <f t="shared" si="2"/>
        <v>165</v>
      </c>
      <c r="G18" s="8">
        <f t="shared" si="3"/>
        <v>4.37428571428572</v>
      </c>
    </row>
    <row r="19" customFormat="1" ht="44" customHeight="1" spans="1:7">
      <c r="A19" s="6" t="s">
        <v>10</v>
      </c>
      <c r="B19" s="6">
        <f>SUM(B7:B18)</f>
        <v>418</v>
      </c>
      <c r="C19" s="8">
        <f>SUM(C7:C18)/12</f>
        <v>4.97619047619048</v>
      </c>
      <c r="D19" s="6">
        <f>SUM(D7:D18)</f>
        <v>2028</v>
      </c>
      <c r="E19" s="8">
        <f>SUM(E7:E18)/12</f>
        <v>5.55</v>
      </c>
      <c r="F19" s="9">
        <f t="shared" si="2"/>
        <v>2446</v>
      </c>
      <c r="G19" s="8">
        <f t="shared" si="3"/>
        <v>5.26309523809524</v>
      </c>
    </row>
  </sheetData>
  <mergeCells count="8">
    <mergeCell ref="A2:G2"/>
    <mergeCell ref="B4:C4"/>
    <mergeCell ref="D4:E4"/>
    <mergeCell ref="F4:G4"/>
    <mergeCell ref="B5:C5"/>
    <mergeCell ref="D5:E5"/>
    <mergeCell ref="F5:G5"/>
    <mergeCell ref="A4:A6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包车运力运营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鹏远公司</cp:lastModifiedBy>
  <dcterms:created xsi:type="dcterms:W3CDTF">2024-06-07T07:13:00Z</dcterms:created>
  <dcterms:modified xsi:type="dcterms:W3CDTF">2026-01-04T09:38:59Z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19FB1F877E0A41A4959CE07A95FD389F_13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