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中央水利发展资金自评\2025年水利发展资金评价定稿++\附件1-6省财政厅办公室+省水利厅办公室关于开展2025年度水利发展资金绩效评价工作的通知\"/>
    </mc:Choice>
  </mc:AlternateContent>
  <bookViews>
    <workbookView windowWidth="28800" windowHeight="12255" tabRatio="834"/>
  </bookViews>
  <sheets>
    <sheet name="项目统计总表" sheetId="35" r:id="rId1"/>
    <sheet name="菜单" sheetId="36" r:id="rId2"/>
  </sheets>
  <definedNames>
    <definedName name="_xlnm._FilterDatabase" localSheetId="0" hidden="1">项目统计总表!$A$6:$AZ$14</definedName>
    <definedName name="_xlnm.Print_Area" localSheetId="0">项目统计总表!$A$1:$CD$13</definedName>
    <definedName name="地下水超采区综合治理">菜单!$M$2</definedName>
    <definedName name="河湖管护">菜单!$P$2</definedName>
    <definedName name="农业水价综合改革">菜单!$I$2:$I$3</definedName>
    <definedName name="山洪灾害防治">菜单!$F$2:$F$3</definedName>
    <definedName name="水旱灾害防御">菜单!$B$2:$B$4</definedName>
    <definedName name="水利工程设施维修养护">菜单!$G$2:$G$6</definedName>
    <definedName name="水土流失综合治理">菜单!$N$2:$N$3</definedName>
    <definedName name="水资源保护与修复治理">菜单!$D$2:$D$5</definedName>
    <definedName name="水资源集约节约利用">菜单!$C$2:$C$6</definedName>
    <definedName name="水资源节约与保护">菜单!$J$2:$J$4</definedName>
    <definedName name="小型水库建设">菜单!$L$2</definedName>
    <definedName name="小型引调水工程建设">菜单!$K$2</definedName>
    <definedName name="淤地坝治理">菜单!$O$2</definedName>
    <definedName name="中小河流治理">菜单!$E$2:$E$3</definedName>
    <definedName name="中型灌区续建配套与现代化改造">菜单!$H$2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10260</author>
  </authors>
  <commentList>
    <comment ref="AE7" authorId="0">
      <text>
        <r>
          <rPr>
            <b/>
            <sz val="9"/>
            <rFont val="宋体"/>
            <charset val="134"/>
          </rPr>
          <t>10260:</t>
        </r>
        <r>
          <rPr>
            <sz val="9"/>
            <rFont val="宋体"/>
            <charset val="134"/>
          </rPr>
          <t xml:space="preserve">
结余4.609728</t>
        </r>
      </text>
    </comment>
  </commentList>
</comments>
</file>

<file path=xl/sharedStrings.xml><?xml version="1.0" encoding="utf-8"?>
<sst xmlns="http://schemas.openxmlformats.org/spreadsheetml/2006/main" count="197" uniqueCount="114">
  <si>
    <t>附件4</t>
  </si>
  <si>
    <t>潜江市2025年度水利发展资金项目实施情况统计表</t>
  </si>
  <si>
    <t>序号</t>
  </si>
  <si>
    <t>项目名称</t>
  </si>
  <si>
    <t>所在地</t>
  </si>
  <si>
    <t>所在县</t>
  </si>
  <si>
    <t>项目一级分类</t>
  </si>
  <si>
    <t>项目二级分类</t>
  </si>
  <si>
    <t>项目三级分类</t>
  </si>
  <si>
    <t>是否为跨年度项目（是/否）</t>
  </si>
  <si>
    <t>项目投资及完成情况（万元）</t>
  </si>
  <si>
    <t>截至2025年12月底中央资金支付情况（万元）</t>
  </si>
  <si>
    <t>截至2026年3月底中央资金支付情况（万元）</t>
  </si>
  <si>
    <r>
      <rPr>
        <b/>
        <sz val="10"/>
        <rFont val="宋体"/>
        <charset val="134"/>
        <scheme val="minor"/>
      </rPr>
      <t>截至202</t>
    </r>
    <r>
      <rPr>
        <b/>
        <sz val="10"/>
        <rFont val="宋体"/>
        <charset val="134"/>
        <scheme val="minor"/>
      </rPr>
      <t>6</t>
    </r>
    <r>
      <rPr>
        <b/>
        <sz val="10"/>
        <rFont val="宋体"/>
        <charset val="134"/>
        <scheme val="minor"/>
      </rPr>
      <t>年6月底中央资金支付情况（万元）</t>
    </r>
  </si>
  <si>
    <t>项目进展情况（是/否）</t>
  </si>
  <si>
    <t>已完工项目产出指标</t>
  </si>
  <si>
    <t>已完工项目效益指标</t>
  </si>
  <si>
    <t>年度批复投资</t>
  </si>
  <si>
    <t>年度到位资金</t>
  </si>
  <si>
    <r>
      <rPr>
        <b/>
        <sz val="10"/>
        <rFont val="宋体"/>
        <charset val="134"/>
        <scheme val="minor"/>
      </rPr>
      <t>截至202</t>
    </r>
    <r>
      <rPr>
        <b/>
        <sz val="10"/>
        <rFont val="宋体"/>
        <charset val="134"/>
        <scheme val="minor"/>
      </rPr>
      <t>5</t>
    </r>
    <r>
      <rPr>
        <b/>
        <sz val="10"/>
        <rFont val="宋体"/>
        <charset val="134"/>
        <scheme val="minor"/>
      </rPr>
      <t>年12月底完成投资</t>
    </r>
  </si>
  <si>
    <r>
      <rPr>
        <b/>
        <sz val="10"/>
        <rFont val="宋体"/>
        <charset val="134"/>
        <scheme val="minor"/>
      </rPr>
      <t>截至202</t>
    </r>
    <r>
      <rPr>
        <b/>
        <sz val="10"/>
        <rFont val="宋体"/>
        <charset val="134"/>
        <scheme val="minor"/>
      </rPr>
      <t>6</t>
    </r>
    <r>
      <rPr>
        <b/>
        <sz val="10"/>
        <rFont val="宋体"/>
        <charset val="134"/>
        <scheme val="minor"/>
      </rPr>
      <t>年6月底完成投资</t>
    </r>
  </si>
  <si>
    <t>项目是否开工</t>
  </si>
  <si>
    <t>项目是否完工</t>
  </si>
  <si>
    <t>项目是否完成初步验收</t>
  </si>
  <si>
    <t>项目是否验收合格</t>
  </si>
  <si>
    <t>1.中小河流治理数量（条）</t>
  </si>
  <si>
    <t>2.中小河流整河流治理数量（条）</t>
  </si>
  <si>
    <t>3.中小河流治理长度（公里）</t>
  </si>
  <si>
    <t>4.中小河流测雨雷达建设数量（部）</t>
  </si>
  <si>
    <t>5.实施山洪灾害防治县数（个）</t>
  </si>
  <si>
    <t>6.小流域山洪灾害“四预”能力建设数量（个）</t>
  </si>
  <si>
    <t>7.山洪灾害防治X波段测雨雷达建设数量（部）</t>
  </si>
  <si>
    <t>8.重点山洪沟治理数量（条）</t>
  </si>
  <si>
    <t>9.洪水风险图编制数量（个）</t>
  </si>
  <si>
    <t>10.农村饮水工程维修养护数量（处）</t>
  </si>
  <si>
    <t>11.解决水质存在问题的工程数（处）</t>
  </si>
  <si>
    <t>12.小型水库工程维修养护座数（座）</t>
  </si>
  <si>
    <t>13.白蚁等害堤动物防治小型水库检查数量（座）</t>
  </si>
  <si>
    <t>14.白蚁等害堤动物防治堤防检查长度（公里）</t>
  </si>
  <si>
    <t>15.白蚁等害堤动物防治小型水库治理数量（座）</t>
  </si>
  <si>
    <t>16.白蚁等害堤动物防治堤防治理长度（公里）</t>
  </si>
  <si>
    <t>17.山洪灾害防治设施维修养护县数（个）</t>
  </si>
  <si>
    <t>18.国家蓄滞洪区堤防维修养护长度（公里）</t>
  </si>
  <si>
    <t>19.国家蓄滞洪区进退洪闸维修养护座数（座）</t>
  </si>
  <si>
    <t>20.中型灌区节水配套改造数量（个）</t>
  </si>
  <si>
    <t>21.小型水库建设数量（座）</t>
  </si>
  <si>
    <t>22.新建小型引调水工程建设数量（个）</t>
  </si>
  <si>
    <t>23.母亲河（湖）监测计量体系建设点数（个）</t>
  </si>
  <si>
    <t>24.农业灌溉机井“以电折水”样本井点数（个）</t>
  </si>
  <si>
    <t>25.其他取水口取水在线计量点数（个）</t>
  </si>
  <si>
    <t>26.新增非常规水利用能力（万立方米/年）</t>
  </si>
  <si>
    <t>27.建立水预算管理体系层级（级）</t>
  </si>
  <si>
    <t>28.全面完成农业水价综合改革任务并验收（是/否）</t>
  </si>
  <si>
    <t>29.深化农业用水权改革数量（个）</t>
  </si>
  <si>
    <t>30.关停机井数量（眼）</t>
  </si>
  <si>
    <t>31.侵蚀沟治理数量（条）</t>
  </si>
  <si>
    <t>32.中型以上病险淤地坝除险加固和老旧淤地坝提升改造座数（座）</t>
  </si>
  <si>
    <t>33.一体化推进水土保持工程建设项目数量（个）</t>
  </si>
  <si>
    <t>34.幸福河湖建设数量（条/个）</t>
  </si>
  <si>
    <t>经济效益</t>
  </si>
  <si>
    <t>社会效益</t>
  </si>
  <si>
    <t>生态效益</t>
  </si>
  <si>
    <t>小计</t>
  </si>
  <si>
    <t>中央
财政</t>
  </si>
  <si>
    <t>省级财政</t>
  </si>
  <si>
    <t>地县财政</t>
  </si>
  <si>
    <t>其他</t>
  </si>
  <si>
    <t>1.新增供水能力（万立方米）</t>
  </si>
  <si>
    <t>2.新增、恢复灌溉面积（万亩）</t>
  </si>
  <si>
    <t>3.改善灌溉面积（万亩）</t>
  </si>
  <si>
    <t>4.保护耕地面积（万亩）</t>
  </si>
  <si>
    <t>1.中小河流治理保护人口数量（万人）</t>
  </si>
  <si>
    <t>2.山洪灾害防治保护人口数量（万人）</t>
  </si>
  <si>
    <t>3.淤地坝除险加固保护面积（平方公里）</t>
  </si>
  <si>
    <t>4.农村饮水工程维修养护覆盖服务人口数量（万人）</t>
  </si>
  <si>
    <t>5.其他水利工程设施维修养护覆盖服务人口（万人）</t>
  </si>
  <si>
    <t>1.水土流失综合治理面积（平方公里）</t>
  </si>
  <si>
    <t>2.新增年节水能力（万立方米）</t>
  </si>
  <si>
    <t>3.地下水压采量(能力)（万立方米）</t>
  </si>
  <si>
    <t>4.农业水源置换量（万立方米）</t>
  </si>
  <si>
    <t>白蚁等害堤动物防治</t>
  </si>
  <si>
    <t>潜江市</t>
  </si>
  <si>
    <t>水旱灾害防御</t>
  </si>
  <si>
    <t>水利工程设施维修养护</t>
  </si>
  <si>
    <t>否</t>
  </si>
  <si>
    <t>是</t>
  </si>
  <si>
    <t>小型引调水工程建设</t>
  </si>
  <si>
    <t>水资源集约节约利用</t>
  </si>
  <si>
    <t>农业水价综合改革</t>
  </si>
  <si>
    <t>水资源管理</t>
  </si>
  <si>
    <t>水资源节约与保护</t>
  </si>
  <si>
    <t>注：1.未进行特殊说明时，表中所填数据均截至2026年6月30日；
    2.农业水价综合改革、农村饮水工程维修养护以县为单元填报项目名称；
    3.项目一级分类、二级分类、三级分类均设置了下拉选项菜单，用户点击单元格右侧▼，从中选择相应信息即可；
    4.跨年度项目同时填写跨年度项目明细表；
    5.跨年度项目，如已完成当年建设任务但未完成项目全部任务，可统计产出指标，但不统计效益指标；
    6.跨年度项目，如已完成当年建设任务，此表项目是否完工填写为是。</t>
  </si>
  <si>
    <t>一级分类</t>
  </si>
  <si>
    <t>水资源保护与修复治理</t>
  </si>
  <si>
    <t>中小河流治理</t>
  </si>
  <si>
    <t>山洪灾害防治</t>
  </si>
  <si>
    <t>中型灌区续建配套与现代化改造</t>
  </si>
  <si>
    <t>新建小型水库</t>
  </si>
  <si>
    <t>地下水超采区综合治理</t>
  </si>
  <si>
    <t>水土流失综合治理</t>
  </si>
  <si>
    <t>淤地坝治理</t>
  </si>
  <si>
    <t>河湖管护</t>
  </si>
  <si>
    <t>流域面积200—3000平方公里中小河流治理</t>
  </si>
  <si>
    <t>农村饮水工程维修养护</t>
  </si>
  <si>
    <t>幸福河湖建设</t>
  </si>
  <si>
    <t>中小河流测雨雷达建设</t>
  </si>
  <si>
    <t>洪水风险图编制</t>
  </si>
  <si>
    <t>山洪灾害防治设施维修养护</t>
  </si>
  <si>
    <t>深化农业用水权改革试点</t>
  </si>
  <si>
    <t>节水补助</t>
  </si>
  <si>
    <t>一体化推进水土保持工程建设</t>
  </si>
  <si>
    <t>小型水库工程维修养护</t>
  </si>
  <si>
    <t>水预算</t>
  </si>
  <si>
    <t>国家蓄滞洪区工程维修养护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</si>
</sst>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40">
    <font>
      <sz val="12"/>
      <name val="宋体"/>
      <charset val="134"/>
    </font>
    <font>
      <sz val="10"/>
      <name val="宋体"/>
      <charset val="134"/>
    </font>
    <font>
      <sz val="9"/>
      <name val="Times New Roman"/>
      <charset val="134"/>
    </font>
    <font>
      <b/>
      <sz val="9"/>
      <name val="Times New Roman"/>
      <charset val="134"/>
    </font>
    <font>
      <sz val="12"/>
      <name val="Times New Roman"/>
      <charset val="134"/>
    </font>
    <font>
      <sz val="16"/>
      <name val="黑体"/>
      <charset val="134"/>
    </font>
    <font>
      <sz val="16"/>
      <name val="仿宋_GB2312"/>
      <charset val="134"/>
    </font>
    <font>
      <sz val="16"/>
      <name val="方正小标宋简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仿宋_GB2312"/>
      <charset val="134"/>
    </font>
    <font>
      <sz val="9"/>
      <name val="宋体"/>
      <charset val="134"/>
    </font>
    <font>
      <sz val="10"/>
      <name val="Times New Roman"/>
      <charset val="134"/>
    </font>
    <font>
      <sz val="15"/>
      <name val="仿宋_GB2312"/>
      <charset val="134"/>
    </font>
    <font>
      <b/>
      <sz val="1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Helv"/>
      <charset val="134"/>
    </font>
    <font>
      <sz val="9"/>
      <name val="宋体"/>
      <charset val="134"/>
    </font>
    <font>
      <b/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76805932798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6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12" applyNumberFormat="0" applyAlignment="0" applyProtection="0">
      <alignment vertical="center"/>
    </xf>
    <xf numFmtId="0" fontId="26" fillId="8" borderId="13" applyNumberFormat="0" applyAlignment="0" applyProtection="0">
      <alignment vertical="center"/>
    </xf>
    <xf numFmtId="0" fontId="27" fillId="8" borderId="12" applyNumberFormat="0" applyAlignment="0" applyProtection="0">
      <alignment vertical="center"/>
    </xf>
    <xf numFmtId="0" fontId="28" fillId="9" borderId="14" applyNumberFormat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0" fillId="0" borderId="0"/>
    <xf numFmtId="0" fontId="36" fillId="0" borderId="0">
      <alignment vertical="center"/>
    </xf>
    <xf numFmtId="0" fontId="36" fillId="0" borderId="0">
      <protection locked="0"/>
    </xf>
    <xf numFmtId="0" fontId="0" fillId="0" borderId="0"/>
    <xf numFmtId="0" fontId="0" fillId="0" borderId="0">
      <alignment vertical="center"/>
    </xf>
    <xf numFmtId="0" fontId="37" fillId="0" borderId="0"/>
  </cellStyleXfs>
  <cellXfs count="69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0" borderId="0" xfId="0" applyFont="1" applyAlignment="1">
      <alignment vertical="center"/>
    </xf>
    <xf numFmtId="0" fontId="2" fillId="5" borderId="0" xfId="0" applyFont="1" applyFill="1" applyAlignment="1">
      <alignment vertical="center"/>
    </xf>
    <xf numFmtId="0" fontId="3" fillId="5" borderId="0" xfId="0" applyFont="1" applyFill="1" applyAlignment="1">
      <alignment vertical="center"/>
    </xf>
    <xf numFmtId="0" fontId="2" fillId="5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5" fillId="5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0" fontId="0" fillId="5" borderId="0" xfId="0" applyFill="1" applyAlignment="1">
      <alignment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9" fillId="5" borderId="2" xfId="50" applyFont="1" applyFill="1" applyBorder="1" applyAlignment="1">
      <alignment horizontal="center" vertical="center" wrapText="1"/>
    </xf>
    <xf numFmtId="0" fontId="9" fillId="5" borderId="3" xfId="5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 wrapText="1"/>
    </xf>
    <xf numFmtId="0" fontId="9" fillId="5" borderId="8" xfId="50" applyFont="1" applyFill="1" applyBorder="1" applyAlignment="1">
      <alignment horizontal="center" vertical="center" wrapText="1"/>
    </xf>
    <xf numFmtId="0" fontId="8" fillId="5" borderId="3" xfId="52" applyFont="1" applyFill="1" applyBorder="1" applyAlignment="1">
      <alignment vertical="center" wrapText="1"/>
    </xf>
    <xf numFmtId="0" fontId="8" fillId="5" borderId="3" xfId="49" applyFont="1" applyFill="1" applyBorder="1" applyAlignment="1">
      <alignment vertical="center" wrapText="1"/>
    </xf>
    <xf numFmtId="176" fontId="8" fillId="5" borderId="3" xfId="0" applyNumberFormat="1" applyFont="1" applyFill="1" applyBorder="1" applyAlignment="1">
      <alignment horizontal="center" vertical="center" wrapText="1"/>
    </xf>
    <xf numFmtId="0" fontId="1" fillId="5" borderId="3" xfId="50" applyFont="1" applyFill="1" applyBorder="1" applyAlignment="1">
      <alignment horizontal="center" vertical="center"/>
    </xf>
    <xf numFmtId="0" fontId="1" fillId="5" borderId="3" xfId="52" applyFont="1" applyFill="1" applyBorder="1" applyAlignment="1">
      <alignment horizontal="center" vertical="center" wrapText="1"/>
    </xf>
    <xf numFmtId="0" fontId="10" fillId="5" borderId="3" xfId="49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0" fillId="0" borderId="3" xfId="0" applyFill="1" applyBorder="1"/>
    <xf numFmtId="176" fontId="10" fillId="0" borderId="3" xfId="0" applyNumberFormat="1" applyFont="1" applyFill="1" applyBorder="1" applyAlignment="1">
      <alignment horizontal="center" vertical="center" wrapText="1"/>
    </xf>
    <xf numFmtId="177" fontId="10" fillId="0" borderId="3" xfId="0" applyNumberFormat="1" applyFont="1" applyFill="1" applyBorder="1" applyAlignment="1">
      <alignment horizontal="center" vertical="center" wrapText="1"/>
    </xf>
    <xf numFmtId="0" fontId="10" fillId="0" borderId="3" xfId="53" applyFont="1" applyFill="1" applyBorder="1" applyAlignment="1">
      <alignment horizontal="center" vertical="center" wrapText="1"/>
    </xf>
    <xf numFmtId="0" fontId="1" fillId="0" borderId="3" xfId="53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177" fontId="10" fillId="0" borderId="3" xfId="53" applyNumberFormat="1" applyFont="1" applyFill="1" applyBorder="1" applyAlignment="1">
      <alignment horizontal="center" vertical="center" wrapText="1"/>
    </xf>
    <xf numFmtId="176" fontId="10" fillId="0" borderId="3" xfId="53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vertical="center"/>
    </xf>
    <xf numFmtId="176" fontId="8" fillId="0" borderId="3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left" vertical="center" wrapText="1"/>
    </xf>
    <xf numFmtId="177" fontId="10" fillId="5" borderId="0" xfId="53" applyNumberFormat="1" applyFont="1" applyFill="1" applyAlignment="1">
      <alignment horizontal="center" vertical="center" wrapText="1"/>
    </xf>
    <xf numFmtId="0" fontId="10" fillId="5" borderId="0" xfId="53" applyFont="1" applyFill="1" applyAlignment="1">
      <alignment horizontal="center" vertical="center" wrapText="1"/>
    </xf>
    <xf numFmtId="176" fontId="1" fillId="5" borderId="0" xfId="0" applyNumberFormat="1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 wrapText="1"/>
    </xf>
    <xf numFmtId="0" fontId="13" fillId="5" borderId="0" xfId="0" applyFont="1" applyFill="1" applyAlignment="1">
      <alignment horizontal="left" vertical="center" wrapText="1"/>
    </xf>
    <xf numFmtId="2" fontId="4" fillId="5" borderId="0" xfId="0" applyNumberFormat="1" applyFont="1" applyFill="1" applyAlignment="1">
      <alignment vertical="center"/>
    </xf>
    <xf numFmtId="177" fontId="4" fillId="5" borderId="0" xfId="0" applyNumberFormat="1" applyFont="1" applyFill="1" applyAlignment="1">
      <alignment vertical="center"/>
    </xf>
    <xf numFmtId="0" fontId="14" fillId="5" borderId="0" xfId="0" applyFont="1" applyFill="1"/>
    <xf numFmtId="176" fontId="4" fillId="5" borderId="0" xfId="0" applyNumberFormat="1" applyFont="1" applyFill="1" applyAlignment="1">
      <alignment vertical="center"/>
    </xf>
    <xf numFmtId="0" fontId="15" fillId="5" borderId="0" xfId="0" applyFont="1" applyFill="1" applyAlignment="1">
      <alignment vertical="center"/>
    </xf>
    <xf numFmtId="177" fontId="2" fillId="5" borderId="0" xfId="0" applyNumberFormat="1" applyFont="1" applyFill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常规 6" xfId="50"/>
    <cellStyle name="常规 6 2" xfId="51"/>
    <cellStyle name="常规 2 2" xfId="52"/>
    <cellStyle name="常规 2" xfId="53"/>
    <cellStyle name="样式 1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D26"/>
  <sheetViews>
    <sheetView tabSelected="1" view="pageBreakPreview" zoomScale="85" zoomScaleNormal="100" workbookViewId="0">
      <pane xSplit="7" topLeftCell="H1" activePane="topRight" state="frozen"/>
      <selection/>
      <selection pane="topRight" activeCell="K11" sqref="K11"/>
    </sheetView>
  </sheetViews>
  <sheetFormatPr defaultColWidth="9" defaultRowHeight="15.75"/>
  <cols>
    <col min="1" max="4" width="5.625" style="10" customWidth="1"/>
    <col min="5" max="5" width="17.125" style="10" customWidth="1"/>
    <col min="6" max="7" width="24.625" style="10" customWidth="1"/>
    <col min="8" max="8" width="9.25" style="10" customWidth="1"/>
    <col min="9" max="9" width="11.175" style="10" customWidth="1"/>
    <col min="10" max="10" width="7.5" style="10" customWidth="1"/>
    <col min="11" max="13" width="6.125" style="10" customWidth="1"/>
    <col min="14" max="14" width="9.7" style="10" customWidth="1"/>
    <col min="15" max="15" width="7.93333333333333" style="10" customWidth="1"/>
    <col min="16" max="18" width="6.125" style="10" customWidth="1"/>
    <col min="19" max="19" width="8.94166666666667" style="10" customWidth="1"/>
    <col min="20" max="20" width="9.88333333333333" style="10" customWidth="1"/>
    <col min="21" max="23" width="6.125" style="10" customWidth="1"/>
    <col min="24" max="24" width="9.75833333333333" style="10" customWidth="1"/>
    <col min="25" max="25" width="8" style="10" customWidth="1"/>
    <col min="26" max="28" width="6.125" style="10" customWidth="1"/>
    <col min="29" max="31" width="7.625" style="10" customWidth="1"/>
    <col min="32" max="32" width="6.875" style="10" customWidth="1"/>
    <col min="33" max="33" width="6" style="10" customWidth="1"/>
    <col min="34" max="34" width="7" style="10" customWidth="1"/>
    <col min="35" max="35" width="6.75" style="10" customWidth="1"/>
    <col min="36" max="36" width="7.875" style="10" customWidth="1"/>
    <col min="37" max="37" width="9" style="10" customWidth="1"/>
    <col min="38" max="38" width="8.5" style="10" customWidth="1"/>
    <col min="39" max="40" width="7.5" style="10" customWidth="1"/>
    <col min="41" max="41" width="7.625" style="10" customWidth="1"/>
    <col min="42" max="42" width="9" style="10" customWidth="1"/>
    <col min="43" max="73" width="8.625" style="10" customWidth="1"/>
    <col min="74" max="82" width="10.125" style="10" customWidth="1"/>
    <col min="83" max="16384" width="9" style="10"/>
  </cols>
  <sheetData>
    <row r="1" ht="20.25" spans="1:82">
      <c r="A1" s="11" t="s">
        <v>0</v>
      </c>
      <c r="B1" s="11"/>
      <c r="C1" s="11"/>
      <c r="D1" s="11"/>
      <c r="E1" s="12"/>
      <c r="F1" s="13"/>
    </row>
    <row r="2" ht="20.25" spans="1:82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</row>
    <row r="3" s="6" customFormat="1" ht="27.95" customHeight="1" spans="1:82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7" t="s">
        <v>7</v>
      </c>
      <c r="G3" s="17" t="s">
        <v>8</v>
      </c>
      <c r="H3" s="16" t="s">
        <v>9</v>
      </c>
      <c r="I3" s="17" t="s">
        <v>10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6" t="s">
        <v>11</v>
      </c>
      <c r="AD3" s="16" t="s">
        <v>12</v>
      </c>
      <c r="AE3" s="16" t="s">
        <v>13</v>
      </c>
      <c r="AF3" s="17" t="s">
        <v>14</v>
      </c>
      <c r="AG3" s="17"/>
      <c r="AH3" s="17"/>
      <c r="AI3" s="17"/>
      <c r="AJ3" s="18" t="s">
        <v>15</v>
      </c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9"/>
      <c r="BR3" s="20" t="s">
        <v>16</v>
      </c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</row>
    <row r="4" s="7" customFormat="1" ht="33" customHeight="1" spans="1:82">
      <c r="A4" s="21"/>
      <c r="B4" s="21"/>
      <c r="C4" s="21"/>
      <c r="D4" s="21"/>
      <c r="E4" s="21"/>
      <c r="F4" s="17"/>
      <c r="G4" s="17"/>
      <c r="H4" s="21"/>
      <c r="I4" s="17" t="s">
        <v>17</v>
      </c>
      <c r="J4" s="17"/>
      <c r="K4" s="17"/>
      <c r="L4" s="17"/>
      <c r="M4" s="17"/>
      <c r="N4" s="17" t="s">
        <v>18</v>
      </c>
      <c r="O4" s="17"/>
      <c r="P4" s="17"/>
      <c r="Q4" s="17"/>
      <c r="R4" s="17"/>
      <c r="S4" s="22" t="s">
        <v>19</v>
      </c>
      <c r="T4" s="18"/>
      <c r="U4" s="18"/>
      <c r="V4" s="18"/>
      <c r="W4" s="19"/>
      <c r="X4" s="22" t="s">
        <v>20</v>
      </c>
      <c r="Y4" s="18"/>
      <c r="Z4" s="18"/>
      <c r="AA4" s="18"/>
      <c r="AB4" s="18"/>
      <c r="AC4" s="21"/>
      <c r="AD4" s="21"/>
      <c r="AE4" s="21"/>
      <c r="AF4" s="17" t="s">
        <v>21</v>
      </c>
      <c r="AG4" s="17" t="s">
        <v>22</v>
      </c>
      <c r="AH4" s="17" t="s">
        <v>23</v>
      </c>
      <c r="AI4" s="17" t="s">
        <v>24</v>
      </c>
      <c r="AJ4" s="16" t="s">
        <v>25</v>
      </c>
      <c r="AK4" s="23" t="s">
        <v>26</v>
      </c>
      <c r="AL4" s="23" t="s">
        <v>27</v>
      </c>
      <c r="AM4" s="23" t="s">
        <v>28</v>
      </c>
      <c r="AN4" s="23" t="s">
        <v>29</v>
      </c>
      <c r="AO4" s="23" t="s">
        <v>30</v>
      </c>
      <c r="AP4" s="23" t="s">
        <v>31</v>
      </c>
      <c r="AQ4" s="23" t="s">
        <v>32</v>
      </c>
      <c r="AR4" s="23" t="s">
        <v>33</v>
      </c>
      <c r="AS4" s="23" t="s">
        <v>34</v>
      </c>
      <c r="AT4" s="23" t="s">
        <v>35</v>
      </c>
      <c r="AU4" s="23" t="s">
        <v>36</v>
      </c>
      <c r="AV4" s="23" t="s">
        <v>37</v>
      </c>
      <c r="AW4" s="23" t="s">
        <v>38</v>
      </c>
      <c r="AX4" s="23" t="s">
        <v>39</v>
      </c>
      <c r="AY4" s="23" t="s">
        <v>40</v>
      </c>
      <c r="AZ4" s="23" t="s">
        <v>41</v>
      </c>
      <c r="BA4" s="23" t="s">
        <v>42</v>
      </c>
      <c r="BB4" s="23" t="s">
        <v>43</v>
      </c>
      <c r="BC4" s="24" t="s">
        <v>44</v>
      </c>
      <c r="BD4" s="24" t="s">
        <v>45</v>
      </c>
      <c r="BE4" s="24" t="s">
        <v>46</v>
      </c>
      <c r="BF4" s="23" t="s">
        <v>47</v>
      </c>
      <c r="BG4" s="23" t="s">
        <v>48</v>
      </c>
      <c r="BH4" s="23" t="s">
        <v>49</v>
      </c>
      <c r="BI4" s="23" t="s">
        <v>50</v>
      </c>
      <c r="BJ4" s="23" t="s">
        <v>51</v>
      </c>
      <c r="BK4" s="23" t="s">
        <v>52</v>
      </c>
      <c r="BL4" s="23" t="s">
        <v>53</v>
      </c>
      <c r="BM4" s="23" t="s">
        <v>54</v>
      </c>
      <c r="BN4" s="23" t="s">
        <v>55</v>
      </c>
      <c r="BO4" s="23" t="s">
        <v>56</v>
      </c>
      <c r="BP4" s="23" t="s">
        <v>57</v>
      </c>
      <c r="BQ4" s="23" t="s">
        <v>58</v>
      </c>
      <c r="BR4" s="25" t="s">
        <v>59</v>
      </c>
      <c r="BS4" s="26"/>
      <c r="BT4" s="26"/>
      <c r="BU4" s="26"/>
      <c r="BV4" s="25" t="s">
        <v>60</v>
      </c>
      <c r="BW4" s="26"/>
      <c r="BX4" s="26"/>
      <c r="BY4" s="26"/>
      <c r="BZ4" s="27"/>
      <c r="CA4" s="28" t="s">
        <v>61</v>
      </c>
      <c r="CB4" s="28"/>
      <c r="CC4" s="28"/>
      <c r="CD4" s="28"/>
    </row>
    <row r="5" s="8" customFormat="1" ht="64" customHeight="1" spans="1:82">
      <c r="A5" s="29"/>
      <c r="B5" s="29"/>
      <c r="C5" s="29"/>
      <c r="D5" s="29"/>
      <c r="E5" s="29"/>
      <c r="F5" s="17"/>
      <c r="G5" s="17"/>
      <c r="H5" s="29"/>
      <c r="I5" s="17" t="s">
        <v>62</v>
      </c>
      <c r="J5" s="17" t="s">
        <v>63</v>
      </c>
      <c r="K5" s="17" t="s">
        <v>64</v>
      </c>
      <c r="L5" s="17" t="s">
        <v>65</v>
      </c>
      <c r="M5" s="17" t="s">
        <v>66</v>
      </c>
      <c r="N5" s="17" t="s">
        <v>62</v>
      </c>
      <c r="O5" s="17" t="s">
        <v>63</v>
      </c>
      <c r="P5" s="17" t="s">
        <v>64</v>
      </c>
      <c r="Q5" s="17" t="s">
        <v>65</v>
      </c>
      <c r="R5" s="17" t="s">
        <v>66</v>
      </c>
      <c r="S5" s="17" t="s">
        <v>62</v>
      </c>
      <c r="T5" s="17" t="s">
        <v>63</v>
      </c>
      <c r="U5" s="17" t="s">
        <v>64</v>
      </c>
      <c r="V5" s="17" t="s">
        <v>65</v>
      </c>
      <c r="W5" s="17" t="s">
        <v>66</v>
      </c>
      <c r="X5" s="17" t="s">
        <v>62</v>
      </c>
      <c r="Y5" s="17" t="s">
        <v>63</v>
      </c>
      <c r="Z5" s="17" t="s">
        <v>64</v>
      </c>
      <c r="AA5" s="17" t="s">
        <v>65</v>
      </c>
      <c r="AB5" s="22" t="s">
        <v>66</v>
      </c>
      <c r="AC5" s="29"/>
      <c r="AD5" s="29"/>
      <c r="AE5" s="29"/>
      <c r="AF5" s="17"/>
      <c r="AG5" s="17"/>
      <c r="AH5" s="17"/>
      <c r="AI5" s="17"/>
      <c r="AJ5" s="29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24"/>
      <c r="BD5" s="24"/>
      <c r="BE5" s="24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1" t="s">
        <v>67</v>
      </c>
      <c r="BS5" s="31" t="s">
        <v>68</v>
      </c>
      <c r="BT5" s="31" t="s">
        <v>69</v>
      </c>
      <c r="BU5" s="31" t="s">
        <v>70</v>
      </c>
      <c r="BV5" s="32" t="s">
        <v>71</v>
      </c>
      <c r="BW5" s="32" t="s">
        <v>72</v>
      </c>
      <c r="BX5" s="32" t="s">
        <v>73</v>
      </c>
      <c r="BY5" s="32" t="s">
        <v>74</v>
      </c>
      <c r="BZ5" s="32" t="s">
        <v>75</v>
      </c>
      <c r="CA5" s="32" t="s">
        <v>76</v>
      </c>
      <c r="CB5" s="32" t="s">
        <v>77</v>
      </c>
      <c r="CC5" s="32" t="s">
        <v>78</v>
      </c>
      <c r="CD5" s="32" t="s">
        <v>79</v>
      </c>
    </row>
    <row r="6" s="7" customFormat="1" ht="12" spans="1:82">
      <c r="A6" s="17"/>
      <c r="B6" s="17"/>
      <c r="C6" s="17"/>
      <c r="D6" s="17"/>
      <c r="E6" s="17"/>
      <c r="F6" s="17"/>
      <c r="G6" s="17"/>
      <c r="H6" s="19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5"/>
      <c r="BS6" s="35"/>
      <c r="BT6" s="35"/>
      <c r="BU6" s="35"/>
      <c r="BV6" s="36"/>
      <c r="BW6" s="36"/>
      <c r="BX6" s="36"/>
      <c r="BY6" s="36"/>
      <c r="BZ6" s="36"/>
      <c r="CA6" s="36"/>
      <c r="CB6" s="36"/>
      <c r="CC6" s="36"/>
      <c r="CD6" s="36"/>
    </row>
    <row r="7" s="9" customFormat="1" ht="24.95" customHeight="1" spans="1:82">
      <c r="A7" s="37">
        <v>1</v>
      </c>
      <c r="B7" s="38" t="s">
        <v>80</v>
      </c>
      <c r="C7" s="37" t="s">
        <v>81</v>
      </c>
      <c r="D7" s="37" t="s">
        <v>81</v>
      </c>
      <c r="E7" s="39" t="s">
        <v>82</v>
      </c>
      <c r="F7" s="39" t="s">
        <v>83</v>
      </c>
      <c r="G7" s="38" t="s">
        <v>80</v>
      </c>
      <c r="H7" s="40" t="s">
        <v>84</v>
      </c>
      <c r="I7" s="41">
        <f>J7+K7+L7+M7</f>
        <v>91</v>
      </c>
      <c r="J7" s="42">
        <v>91</v>
      </c>
      <c r="K7" s="42"/>
      <c r="L7" s="42"/>
      <c r="M7" s="42"/>
      <c r="N7" s="42">
        <v>91</v>
      </c>
      <c r="O7" s="42">
        <v>91</v>
      </c>
      <c r="P7" s="42"/>
      <c r="Q7" s="42"/>
      <c r="R7" s="42"/>
      <c r="S7" s="42">
        <v>91</v>
      </c>
      <c r="T7" s="41">
        <v>78.3</v>
      </c>
      <c r="U7" s="42"/>
      <c r="V7" s="42"/>
      <c r="W7" s="42"/>
      <c r="X7" s="41">
        <v>91</v>
      </c>
      <c r="Y7" s="41">
        <v>91</v>
      </c>
      <c r="Z7" s="42"/>
      <c r="AA7" s="41"/>
      <c r="AB7" s="41"/>
      <c r="AC7" s="41">
        <v>78.3</v>
      </c>
      <c r="AD7" s="41">
        <f>78.3+8.090272</f>
        <v>86.390272</v>
      </c>
      <c r="AE7" s="41">
        <f>78.3+8.090272</f>
        <v>86.390272</v>
      </c>
      <c r="AF7" s="41" t="s">
        <v>85</v>
      </c>
      <c r="AG7" s="41" t="s">
        <v>85</v>
      </c>
      <c r="AH7" s="41" t="s">
        <v>85</v>
      </c>
      <c r="AI7" s="41" t="s">
        <v>85</v>
      </c>
      <c r="AJ7" s="43"/>
      <c r="AK7" s="44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6">
        <v>440.762</v>
      </c>
      <c r="AX7" s="46"/>
      <c r="AY7" s="46">
        <v>30</v>
      </c>
      <c r="AZ7" s="45"/>
      <c r="BA7" s="47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7"/>
      <c r="BS7" s="47"/>
      <c r="BT7" s="47"/>
      <c r="BU7" s="47"/>
      <c r="BV7" s="47"/>
      <c r="BW7" s="47"/>
      <c r="BX7" s="47"/>
      <c r="BY7" s="47"/>
      <c r="BZ7" s="45"/>
      <c r="CA7" s="48"/>
      <c r="CB7" s="48"/>
      <c r="CC7" s="48"/>
      <c r="CD7" s="48"/>
    </row>
    <row r="8" s="9" customFormat="1" ht="24.95" customHeight="1" spans="1:82">
      <c r="A8" s="37">
        <v>2</v>
      </c>
      <c r="B8" s="38" t="s">
        <v>86</v>
      </c>
      <c r="C8" s="37" t="s">
        <v>81</v>
      </c>
      <c r="D8" s="37" t="s">
        <v>81</v>
      </c>
      <c r="E8" s="39" t="s">
        <v>87</v>
      </c>
      <c r="F8" s="39" t="s">
        <v>86</v>
      </c>
      <c r="G8" s="38" t="s">
        <v>86</v>
      </c>
      <c r="H8" s="40" t="s">
        <v>84</v>
      </c>
      <c r="I8" s="41">
        <f>J8+K8+L8+M8</f>
        <v>2994</v>
      </c>
      <c r="J8" s="49">
        <v>2994</v>
      </c>
      <c r="K8" s="49"/>
      <c r="L8" s="49"/>
      <c r="M8" s="49"/>
      <c r="N8" s="49">
        <v>2994</v>
      </c>
      <c r="O8" s="49">
        <v>2994</v>
      </c>
      <c r="P8" s="49"/>
      <c r="Q8" s="49"/>
      <c r="R8" s="49"/>
      <c r="S8" s="42">
        <v>2994</v>
      </c>
      <c r="T8" s="50">
        <v>2994</v>
      </c>
      <c r="U8" s="49"/>
      <c r="V8" s="49"/>
      <c r="W8" s="49"/>
      <c r="X8" s="41">
        <v>2994</v>
      </c>
      <c r="Y8" s="50">
        <v>2994</v>
      </c>
      <c r="Z8" s="49"/>
      <c r="AA8" s="43"/>
      <c r="AB8" s="43"/>
      <c r="AC8" s="43">
        <f>276.338556+665.918484+900+40.925+121.687977+689.129983</f>
        <v>2694</v>
      </c>
      <c r="AD8" s="43">
        <v>2694</v>
      </c>
      <c r="AE8" s="43">
        <v>2694</v>
      </c>
      <c r="AF8" s="41" t="s">
        <v>85</v>
      </c>
      <c r="AG8" s="41" t="s">
        <v>85</v>
      </c>
      <c r="AH8" s="41" t="s">
        <v>85</v>
      </c>
      <c r="AI8" s="41" t="s">
        <v>85</v>
      </c>
      <c r="AJ8" s="43"/>
      <c r="AK8" s="44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7"/>
      <c r="BB8" s="47"/>
      <c r="BC8" s="47"/>
      <c r="BD8" s="47"/>
      <c r="BE8" s="47">
        <v>1</v>
      </c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>
        <v>547.5</v>
      </c>
      <c r="BS8" s="47"/>
      <c r="BT8" s="47"/>
      <c r="BU8" s="47"/>
      <c r="BV8" s="47"/>
      <c r="BW8" s="47"/>
      <c r="BX8" s="47"/>
      <c r="BY8" s="47"/>
      <c r="BZ8" s="48"/>
      <c r="CA8" s="48"/>
      <c r="CB8" s="48"/>
      <c r="CC8" s="48"/>
      <c r="CD8" s="48"/>
    </row>
    <row r="9" s="9" customFormat="1" ht="24.95" customHeight="1" spans="1:82">
      <c r="A9" s="37">
        <v>3</v>
      </c>
      <c r="B9" s="38" t="s">
        <v>88</v>
      </c>
      <c r="C9" s="37" t="s">
        <v>81</v>
      </c>
      <c r="D9" s="37" t="s">
        <v>81</v>
      </c>
      <c r="E9" s="39" t="s">
        <v>87</v>
      </c>
      <c r="F9" s="39" t="s">
        <v>88</v>
      </c>
      <c r="G9" s="38" t="s">
        <v>88</v>
      </c>
      <c r="H9" s="40" t="s">
        <v>84</v>
      </c>
      <c r="I9" s="41">
        <f>J9+K9+L9+M9</f>
        <v>110</v>
      </c>
      <c r="J9" s="49"/>
      <c r="K9" s="49">
        <v>110</v>
      </c>
      <c r="L9" s="49"/>
      <c r="M9" s="49"/>
      <c r="N9" s="49">
        <v>110</v>
      </c>
      <c r="O9" s="49"/>
      <c r="P9" s="49">
        <v>110</v>
      </c>
      <c r="Q9" s="49"/>
      <c r="R9" s="49"/>
      <c r="S9" s="42">
        <v>110</v>
      </c>
      <c r="T9" s="49"/>
      <c r="U9" s="49">
        <v>110</v>
      </c>
      <c r="V9" s="49"/>
      <c r="W9" s="49"/>
      <c r="X9" s="41">
        <v>110</v>
      </c>
      <c r="Y9" s="51"/>
      <c r="Z9" s="43">
        <v>110</v>
      </c>
      <c r="AA9" s="43"/>
      <c r="AB9" s="43"/>
      <c r="AC9" s="43"/>
      <c r="AD9" s="43"/>
      <c r="AE9" s="43"/>
      <c r="AF9" s="41" t="s">
        <v>85</v>
      </c>
      <c r="AG9" s="41" t="s">
        <v>85</v>
      </c>
      <c r="AH9" s="41" t="s">
        <v>85</v>
      </c>
      <c r="AI9" s="41" t="s">
        <v>85</v>
      </c>
      <c r="AJ9" s="43"/>
      <c r="AK9" s="44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 t="s">
        <v>85</v>
      </c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5"/>
      <c r="CA9" s="48"/>
      <c r="CB9" s="48"/>
      <c r="CC9" s="48"/>
      <c r="CD9" s="48"/>
    </row>
    <row r="10" s="9" customFormat="1" ht="24.95" customHeight="1" spans="1:82">
      <c r="A10" s="37">
        <v>4</v>
      </c>
      <c r="B10" s="38" t="s">
        <v>89</v>
      </c>
      <c r="C10" s="37" t="s">
        <v>81</v>
      </c>
      <c r="D10" s="37" t="s">
        <v>81</v>
      </c>
      <c r="E10" s="39" t="s">
        <v>87</v>
      </c>
      <c r="F10" s="39" t="s">
        <v>90</v>
      </c>
      <c r="G10" s="38" t="s">
        <v>89</v>
      </c>
      <c r="H10" s="40" t="s">
        <v>84</v>
      </c>
      <c r="I10" s="41">
        <f>J10+K10+L10+M10</f>
        <v>19</v>
      </c>
      <c r="J10" s="42">
        <v>19</v>
      </c>
      <c r="K10" s="42"/>
      <c r="L10" s="42"/>
      <c r="M10" s="42"/>
      <c r="N10" s="42">
        <v>19</v>
      </c>
      <c r="O10" s="42">
        <v>19</v>
      </c>
      <c r="P10" s="42"/>
      <c r="Q10" s="42"/>
      <c r="R10" s="42"/>
      <c r="S10" s="42">
        <v>19</v>
      </c>
      <c r="T10" s="42">
        <v>19</v>
      </c>
      <c r="U10" s="42"/>
      <c r="V10" s="42"/>
      <c r="W10" s="42"/>
      <c r="X10" s="41">
        <v>19</v>
      </c>
      <c r="Y10" s="41">
        <v>19</v>
      </c>
      <c r="Z10" s="42"/>
      <c r="AA10" s="41"/>
      <c r="AB10" s="41"/>
      <c r="AC10" s="41">
        <v>0</v>
      </c>
      <c r="AD10" s="41">
        <v>0</v>
      </c>
      <c r="AE10" s="41">
        <v>18</v>
      </c>
      <c r="AF10" s="41" t="s">
        <v>85</v>
      </c>
      <c r="AG10" s="41" t="s">
        <v>85</v>
      </c>
      <c r="AH10" s="41" t="s">
        <v>85</v>
      </c>
      <c r="AI10" s="41" t="s">
        <v>85</v>
      </c>
      <c r="AJ10" s="43"/>
      <c r="AK10" s="44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7"/>
      <c r="BB10" s="47"/>
      <c r="BC10" s="47"/>
      <c r="BD10" s="47"/>
      <c r="BE10" s="47"/>
      <c r="BF10" s="47"/>
      <c r="BG10" s="47"/>
      <c r="BH10" s="47">
        <v>19</v>
      </c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8"/>
      <c r="CA10" s="48"/>
      <c r="CB10" s="48"/>
      <c r="CC10" s="48"/>
      <c r="CD10" s="48"/>
    </row>
    <row r="11" s="9" customFormat="1" ht="24.95" customHeight="1" spans="1:82">
      <c r="A11" s="37"/>
      <c r="B11" s="37"/>
      <c r="C11" s="37"/>
      <c r="D11" s="37"/>
      <c r="E11" s="37"/>
      <c r="F11" s="37" t="s">
        <v>62</v>
      </c>
      <c r="G11" s="38"/>
      <c r="H11" s="52"/>
      <c r="I11" s="41">
        <f>J11+K11+L11+M11</f>
        <v>3214</v>
      </c>
      <c r="J11" s="49">
        <f>SUM(J7:J10)</f>
        <v>3104</v>
      </c>
      <c r="K11" s="49">
        <f>SUM(K7:K10)</f>
        <v>110</v>
      </c>
      <c r="L11" s="49"/>
      <c r="M11" s="49"/>
      <c r="N11" s="49">
        <v>3214</v>
      </c>
      <c r="O11" s="49">
        <v>3104</v>
      </c>
      <c r="P11" s="49">
        <v>110</v>
      </c>
      <c r="Q11" s="49"/>
      <c r="R11" s="49"/>
      <c r="S11" s="42">
        <v>3214</v>
      </c>
      <c r="T11" s="49">
        <f>SUM(T7:T10)</f>
        <v>3091.3</v>
      </c>
      <c r="U11" s="49">
        <v>110</v>
      </c>
      <c r="V11" s="49"/>
      <c r="W11" s="49"/>
      <c r="X11" s="41">
        <v>3214</v>
      </c>
      <c r="Y11" s="50">
        <v>3104</v>
      </c>
      <c r="Z11" s="49">
        <v>110</v>
      </c>
      <c r="AA11" s="43"/>
      <c r="AB11" s="43"/>
      <c r="AC11" s="43">
        <f>SUM(AC7:AC10)</f>
        <v>2772.3</v>
      </c>
      <c r="AD11" s="43">
        <f>SUM(AD7:AD10)</f>
        <v>2780.390272</v>
      </c>
      <c r="AE11" s="43">
        <f>SUM(AE7:AE10)</f>
        <v>2798.390272</v>
      </c>
      <c r="AF11" s="43"/>
      <c r="AG11" s="43"/>
      <c r="AH11" s="43"/>
      <c r="AI11" s="43"/>
      <c r="AJ11" s="43"/>
      <c r="AK11" s="53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8"/>
      <c r="CA11" s="48"/>
      <c r="CB11" s="48"/>
      <c r="CC11" s="48"/>
      <c r="CD11" s="48"/>
    </row>
    <row r="12" s="6" customFormat="1" ht="24.95" customHeight="1" spans="1:82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7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60"/>
      <c r="CA12" s="60"/>
      <c r="CB12" s="60"/>
      <c r="CC12" s="60"/>
      <c r="CD12" s="60"/>
    </row>
    <row r="13" s="6" customFormat="1" ht="75.95" customHeight="1" spans="1:82">
      <c r="A13" s="61" t="s">
        <v>91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</row>
    <row r="14" spans="1:82">
      <c r="A14" s="62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</row>
    <row r="15" spans="1:82">
      <c r="N15" s="63"/>
      <c r="O15" s="63"/>
      <c r="P15" s="63"/>
    </row>
    <row r="16" ht="19.5" spans="1:82">
      <c r="M16" s="64"/>
      <c r="O16" s="65"/>
      <c r="P16" s="65"/>
      <c r="R16" s="66"/>
    </row>
    <row r="17" spans="9:40">
      <c r="AM17" s="67"/>
      <c r="AN17" s="67"/>
    </row>
    <row r="18" spans="9:40">
      <c r="I18" s="64"/>
      <c r="AM18" s="67"/>
      <c r="AN18" s="67"/>
    </row>
    <row r="19" spans="9:40">
      <c r="AM19" s="67"/>
      <c r="AN19" s="67"/>
    </row>
    <row r="20" spans="9:40">
      <c r="AM20" s="67"/>
      <c r="AN20" s="67"/>
    </row>
    <row r="21" spans="9:40">
      <c r="AM21" s="67"/>
      <c r="AN21" s="67"/>
    </row>
    <row r="22" spans="9:40">
      <c r="AM22" s="67"/>
      <c r="AN22" s="67"/>
    </row>
    <row r="23" spans="9:40">
      <c r="AM23" s="67"/>
      <c r="AN23" s="67"/>
    </row>
    <row r="24" spans="9:40">
      <c r="AM24" s="67"/>
      <c r="AN24" s="67"/>
    </row>
    <row r="26" spans="9:40">
      <c r="L26" s="68"/>
      <c r="M26" s="68"/>
    </row>
  </sheetData>
  <mergeCells count="66">
    <mergeCell ref="A1:D1"/>
    <mergeCell ref="A2:AC2"/>
    <mergeCell ref="I3:AB3"/>
    <mergeCell ref="AF3:AI3"/>
    <mergeCell ref="AJ3:BQ3"/>
    <mergeCell ref="BR3:CD3"/>
    <mergeCell ref="I4:M4"/>
    <mergeCell ref="N4:R4"/>
    <mergeCell ref="S4:W4"/>
    <mergeCell ref="X4:AB4"/>
    <mergeCell ref="BR4:BU4"/>
    <mergeCell ref="BV4:BZ4"/>
    <mergeCell ref="CA4:CD4"/>
    <mergeCell ref="A6:G6"/>
    <mergeCell ref="A12:P12"/>
    <mergeCell ref="A13:BY13"/>
    <mergeCell ref="A14:AI14"/>
    <mergeCell ref="A3:A5"/>
    <mergeCell ref="B3:B5"/>
    <mergeCell ref="C3:C5"/>
    <mergeCell ref="D3:D5"/>
    <mergeCell ref="E3:E5"/>
    <mergeCell ref="F3:F5"/>
    <mergeCell ref="G3:G5"/>
    <mergeCell ref="H3:H5"/>
    <mergeCell ref="AC3:AC5"/>
    <mergeCell ref="AD3:AD5"/>
    <mergeCell ref="AE3:AE5"/>
    <mergeCell ref="AF4:AF5"/>
    <mergeCell ref="AG4:AG5"/>
    <mergeCell ref="AH4:AH5"/>
    <mergeCell ref="AI4:AI5"/>
    <mergeCell ref="AJ4:AJ5"/>
    <mergeCell ref="AK4:AK5"/>
    <mergeCell ref="AL4:AL5"/>
    <mergeCell ref="AM4:AM5"/>
    <mergeCell ref="AN4:AN5"/>
    <mergeCell ref="AO4:AO5"/>
    <mergeCell ref="AP4:AP5"/>
    <mergeCell ref="AQ4:AQ5"/>
    <mergeCell ref="AR4:AR5"/>
    <mergeCell ref="AS4:AS5"/>
    <mergeCell ref="AT4:AT5"/>
    <mergeCell ref="AU4:AU5"/>
    <mergeCell ref="AV4:AV5"/>
    <mergeCell ref="AW4:AW5"/>
    <mergeCell ref="AX4:AX5"/>
    <mergeCell ref="AY4:AY5"/>
    <mergeCell ref="AZ4:AZ5"/>
    <mergeCell ref="BA4:BA5"/>
    <mergeCell ref="BB4:BB5"/>
    <mergeCell ref="BC4:BC5"/>
    <mergeCell ref="BD4:BD5"/>
    <mergeCell ref="BE4:BE5"/>
    <mergeCell ref="BF4:BF5"/>
    <mergeCell ref="BG4:BG5"/>
    <mergeCell ref="BH4:BH5"/>
    <mergeCell ref="BI4:BI5"/>
    <mergeCell ref="BJ4:BJ5"/>
    <mergeCell ref="BK4:BK5"/>
    <mergeCell ref="BL4:BL5"/>
    <mergeCell ref="BM4:BM5"/>
    <mergeCell ref="BN4:BN5"/>
    <mergeCell ref="BO4:BO5"/>
    <mergeCell ref="BP4:BP5"/>
    <mergeCell ref="BQ4:BQ5"/>
  </mergeCells>
  <dataValidations count="10">
    <dataValidation type="list" allowBlank="1" showInputMessage="1" showErrorMessage="1" sqref="B7 G7">
      <formula1>菜单!$G$2:$G$6</formula1>
    </dataValidation>
    <dataValidation type="list" allowBlank="1" showInputMessage="1" showErrorMessage="1" sqref="F7 H11:H12">
      <formula1>INDIRECT(#REF!)</formula1>
    </dataValidation>
    <dataValidation type="list" allowBlank="1" showInputMessage="1" showErrorMessage="1" sqref="B8 G8">
      <formula1>菜单!$K$2</formula1>
    </dataValidation>
    <dataValidation type="list" allowBlank="1" showInputMessage="1" showErrorMessage="1" sqref="B9 G9">
      <formula1>菜单!$I$2:$I$3</formula1>
    </dataValidation>
    <dataValidation type="list" allowBlank="1" showInputMessage="1" showErrorMessage="1" sqref="B10 G10">
      <formula1>INDIRECT($F$10)</formula1>
    </dataValidation>
    <dataValidation type="list" allowBlank="1" showInputMessage="1" showErrorMessage="1" sqref="F10">
      <formula1>INDIRECT($E$10)</formula1>
    </dataValidation>
    <dataValidation type="list" allowBlank="1" showInputMessage="1" showErrorMessage="1" sqref="E7:E10">
      <formula1>菜单!$B$1:$D$1</formula1>
    </dataValidation>
    <dataValidation type="list" allowBlank="1" showInputMessage="1" showErrorMessage="1" sqref="F8:F9">
      <formula1>菜单!$C$2:$C$5</formula1>
    </dataValidation>
    <dataValidation type="list" allowBlank="1" showInputMessage="1" showErrorMessage="1" sqref="G11:G12">
      <formula1>INDIRECT(F11)</formula1>
    </dataValidation>
    <dataValidation type="list" allowBlank="1" showInputMessage="1" showErrorMessage="1" sqref="H7:H10">
      <formula1>菜单!$Q$1:$Q$2</formula1>
    </dataValidation>
  </dataValidations>
  <printOptions horizontalCentered="1"/>
  <pageMargins left="0.31496062992126" right="0.31496062992126" top="0.748031496062992" bottom="0.748031496062992" header="0.31496062992126" footer="0.31496062992126"/>
  <pageSetup paperSize="9" scale="57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zoomScale="125" zoomScaleNormal="125" topLeftCell="G1" workbookViewId="0">
      <selection activeCell="L16" sqref="L16"/>
    </sheetView>
  </sheetViews>
  <sheetFormatPr defaultColWidth="9" defaultRowHeight="12"/>
  <cols>
    <col min="1" max="1" width="19.125" style="1" customWidth="1"/>
    <col min="2" max="2" width="26.5" style="1" customWidth="1"/>
    <col min="3" max="4" width="32.375" style="1" customWidth="1"/>
    <col min="5" max="8" width="29.625" style="1" customWidth="1"/>
    <col min="9" max="9" width="18.625" style="1" customWidth="1"/>
    <col min="10" max="14" width="32.125" style="1" customWidth="1"/>
    <col min="15" max="16" width="29.625" style="1" customWidth="1"/>
    <col min="17" max="16384" width="9" style="1"/>
  </cols>
  <sheetData>
    <row r="1" spans="1:17">
      <c r="A1" s="1" t="s">
        <v>92</v>
      </c>
      <c r="B1" s="1" t="s">
        <v>82</v>
      </c>
      <c r="C1" s="1" t="s">
        <v>87</v>
      </c>
      <c r="D1" s="1" t="s">
        <v>93</v>
      </c>
      <c r="E1" s="1" t="s">
        <v>94</v>
      </c>
      <c r="F1" s="1" t="s">
        <v>95</v>
      </c>
      <c r="G1" s="1" t="s">
        <v>83</v>
      </c>
      <c r="H1" s="1" t="s">
        <v>96</v>
      </c>
      <c r="I1" s="1" t="s">
        <v>88</v>
      </c>
      <c r="J1" s="1" t="s">
        <v>90</v>
      </c>
      <c r="K1" s="1" t="s">
        <v>86</v>
      </c>
      <c r="L1" s="1" t="s">
        <v>97</v>
      </c>
      <c r="M1" s="1" t="s">
        <v>98</v>
      </c>
      <c r="N1" s="1" t="s">
        <v>99</v>
      </c>
      <c r="O1" s="1" t="s">
        <v>100</v>
      </c>
      <c r="P1" s="1" t="s">
        <v>101</v>
      </c>
      <c r="Q1" s="1" t="s">
        <v>85</v>
      </c>
    </row>
    <row r="2" spans="1:17">
      <c r="A2" s="1" t="s">
        <v>82</v>
      </c>
      <c r="B2" s="2" t="s">
        <v>94</v>
      </c>
      <c r="C2" s="3" t="s">
        <v>96</v>
      </c>
      <c r="D2" s="4" t="s">
        <v>98</v>
      </c>
      <c r="E2" s="1" t="s">
        <v>102</v>
      </c>
      <c r="F2" s="1" t="s">
        <v>95</v>
      </c>
      <c r="G2" s="1" t="s">
        <v>103</v>
      </c>
      <c r="H2" s="1" t="s">
        <v>96</v>
      </c>
      <c r="I2" s="1" t="s">
        <v>88</v>
      </c>
      <c r="J2" s="1" t="s">
        <v>89</v>
      </c>
      <c r="K2" s="1" t="s">
        <v>86</v>
      </c>
      <c r="L2" s="1" t="s">
        <v>97</v>
      </c>
      <c r="M2" s="1" t="s">
        <v>98</v>
      </c>
      <c r="N2" s="1" t="s">
        <v>99</v>
      </c>
      <c r="O2" s="1" t="s">
        <v>100</v>
      </c>
      <c r="P2" s="1" t="s">
        <v>104</v>
      </c>
      <c r="Q2" s="1" t="s">
        <v>84</v>
      </c>
    </row>
    <row r="3" spans="1:17">
      <c r="A3" s="1" t="s">
        <v>87</v>
      </c>
      <c r="B3" s="2" t="s">
        <v>95</v>
      </c>
      <c r="C3" s="3" t="s">
        <v>88</v>
      </c>
      <c r="D3" s="4" t="s">
        <v>99</v>
      </c>
      <c r="E3" s="1" t="s">
        <v>105</v>
      </c>
      <c r="F3" s="1" t="s">
        <v>106</v>
      </c>
      <c r="G3" s="1" t="s">
        <v>107</v>
      </c>
      <c r="I3" s="1" t="s">
        <v>108</v>
      </c>
      <c r="J3" s="1" t="s">
        <v>109</v>
      </c>
      <c r="N3" s="1" t="s">
        <v>110</v>
      </c>
    </row>
    <row r="4" spans="1:17">
      <c r="A4" s="1" t="s">
        <v>93</v>
      </c>
      <c r="B4" s="2" t="s">
        <v>83</v>
      </c>
      <c r="C4" s="3" t="s">
        <v>90</v>
      </c>
      <c r="D4" s="4" t="s">
        <v>100</v>
      </c>
      <c r="G4" s="1" t="s">
        <v>111</v>
      </c>
      <c r="J4" s="1" t="s">
        <v>112</v>
      </c>
    </row>
    <row r="5" spans="1:17">
      <c r="C5" s="3" t="s">
        <v>86</v>
      </c>
      <c r="D5" s="4" t="s">
        <v>101</v>
      </c>
      <c r="G5" s="1" t="s">
        <v>80</v>
      </c>
    </row>
    <row r="6" spans="1:17">
      <c r="C6" s="3" t="s">
        <v>97</v>
      </c>
      <c r="G6" s="1" t="s">
        <v>113</v>
      </c>
    </row>
    <row r="8" spans="1:17">
      <c r="E8" s="5"/>
      <c r="F8" s="5"/>
      <c r="J8" s="5"/>
      <c r="K8" s="5"/>
      <c r="L8" s="5"/>
      <c r="M8" s="5"/>
      <c r="N8" s="5"/>
      <c r="O8" s="5"/>
    </row>
    <row r="9" spans="1:17">
      <c r="E9" s="5"/>
      <c r="F9" s="5"/>
      <c r="G9" s="5"/>
      <c r="H9" s="5"/>
      <c r="J9" s="5"/>
      <c r="K9" s="5"/>
      <c r="L9" s="5"/>
      <c r="M9" s="5"/>
      <c r="N9" s="5"/>
      <c r="O9" s="5"/>
    </row>
    <row r="10" spans="1:17">
      <c r="E10" s="5"/>
      <c r="F10" s="5"/>
      <c r="G10" s="5"/>
      <c r="H10" s="5"/>
      <c r="O10" s="5"/>
    </row>
    <row r="11" spans="1:17">
      <c r="E11" s="5"/>
      <c r="G11" s="5"/>
      <c r="H11" s="5"/>
      <c r="J11" s="5"/>
      <c r="K11" s="5"/>
      <c r="L11" s="5"/>
      <c r="M11" s="5"/>
      <c r="N11" s="5"/>
      <c r="O11" s="5"/>
    </row>
    <row r="12" spans="1:17">
      <c r="E12" s="5"/>
      <c r="G12" s="5"/>
      <c r="H12" s="5"/>
      <c r="J12" s="5"/>
      <c r="K12" s="5"/>
      <c r="L12" s="5"/>
      <c r="M12" s="5"/>
      <c r="N12" s="5"/>
      <c r="O12" s="5"/>
    </row>
    <row r="13" spans="1:17">
      <c r="G13" s="5"/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项目统计总表</vt:lpstr>
      <vt:lpstr>菜单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微信用户</cp:lastModifiedBy>
  <dcterms:created xsi:type="dcterms:W3CDTF">1996-12-21T09:32:00Z</dcterms:created>
  <cp:lastPrinted>2024-04-26T08:51:00Z</cp:lastPrinted>
  <dcterms:modified xsi:type="dcterms:W3CDTF">2026-08-13T03:44:15Z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ubyTemplateID" linkTarget="0">
    <vt:lpwstr>11</vt:lpwstr>
  </property>
  <property fmtid="{D5CDD505-2E9C-101B-9397-08002B2CF9AE}" pid="4" name="ICV">
    <vt:lpwstr>65031EF490E4438FA5FDE3B33C689827_13</vt:lpwstr>
  </property>
  <property fmtid="{D5CDD505-2E9C-101B-9397-08002B2CF9AE}" pid="5" name="CalculationRule">
    <vt:i4>0</vt:i4>
  </property>
</Properties>
</file>