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050"/>
  </bookViews>
  <sheets>
    <sheet name="Sheet1" sheetId="1" r:id="rId1"/>
  </sheets>
  <definedNames>
    <definedName name="_xlnm._FilterDatabase" localSheetId="0" hidden="1">Sheet1!$A$2:$M$88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<sst xmlns="http://schemas.openxmlformats.org/spreadsheetml/2006/main" count="503" uniqueCount="220">
  <si>
    <t>附件：</t>
  </si>
  <si>
    <t>2022年度潜江市基层医疗卫生专业技术人员专项公开招聘总成绩</t>
  </si>
  <si>
    <t>序号</t>
  </si>
  <si>
    <t>姓名</t>
  </si>
  <si>
    <t>准考证号</t>
  </si>
  <si>
    <t>报考单位</t>
  </si>
  <si>
    <t>报考岗位</t>
  </si>
  <si>
    <t>岗位代码</t>
  </si>
  <si>
    <t>招聘
人数</t>
  </si>
  <si>
    <t>笔试
成绩</t>
  </si>
  <si>
    <t>笔试
折算分（40%）</t>
  </si>
  <si>
    <t>面试
成绩</t>
  </si>
  <si>
    <t>面试
折算分（60%）</t>
  </si>
  <si>
    <t>总成绩</t>
  </si>
  <si>
    <t>备注</t>
  </si>
  <si>
    <t>01</t>
  </si>
  <si>
    <t>闻娅</t>
  </si>
  <si>
    <t>泽口社区卫生服务中心</t>
  </si>
  <si>
    <t>药剂员</t>
  </si>
  <si>
    <t>2022P0001</t>
  </si>
  <si>
    <t>免笔试</t>
  </si>
  <si>
    <t>陈婉</t>
  </si>
  <si>
    <t>242110100209</t>
  </si>
  <si>
    <t>泽口卫生院</t>
  </si>
  <si>
    <t>护士</t>
  </si>
  <si>
    <t>2022P0002</t>
  </si>
  <si>
    <t>1</t>
  </si>
  <si>
    <t>02</t>
  </si>
  <si>
    <t>黄维</t>
  </si>
  <si>
    <t>242110100228</t>
  </si>
  <si>
    <t>03</t>
  </si>
  <si>
    <t>李桂花</t>
  </si>
  <si>
    <t>242110100413</t>
  </si>
  <si>
    <t>04</t>
  </si>
  <si>
    <t>胡译文</t>
  </si>
  <si>
    <t>242110100329</t>
  </si>
  <si>
    <t>余毅</t>
  </si>
  <si>
    <t>242110100418</t>
  </si>
  <si>
    <t>中医医生</t>
  </si>
  <si>
    <t>2022P0003</t>
  </si>
  <si>
    <t>黄会会</t>
  </si>
  <si>
    <t>242110100127</t>
  </si>
  <si>
    <t>高场社区卫生服务中心</t>
  </si>
  <si>
    <t>临床医生</t>
  </si>
  <si>
    <t>2022P0004</t>
  </si>
  <si>
    <t>唐陈明</t>
  </si>
  <si>
    <t>242110100506</t>
  </si>
  <si>
    <t>2022P0005</t>
  </si>
  <si>
    <t>汪星星</t>
  </si>
  <si>
    <t>后湖管理区卫生院</t>
  </si>
  <si>
    <t>2022P0006</t>
  </si>
  <si>
    <t>廖春华</t>
  </si>
  <si>
    <t>余蓉</t>
  </si>
  <si>
    <t>242110100111</t>
  </si>
  <si>
    <t>广华社区卫生服务中心</t>
  </si>
  <si>
    <t>2022P0007</t>
  </si>
  <si>
    <t/>
  </si>
  <si>
    <t>高兴</t>
  </si>
  <si>
    <t>242110100101</t>
  </si>
  <si>
    <t>面试缺考</t>
  </si>
  <si>
    <t>黄彩凤</t>
  </si>
  <si>
    <t>242110100229</t>
  </si>
  <si>
    <t>检验员</t>
  </si>
  <si>
    <t>2022P0008</t>
  </si>
  <si>
    <t>漆彦池</t>
  </si>
  <si>
    <t>242110100118</t>
  </si>
  <si>
    <t>杨雨冬</t>
  </si>
  <si>
    <t>242110100115</t>
  </si>
  <si>
    <t>文礼瑶</t>
  </si>
  <si>
    <t>242110100327</t>
  </si>
  <si>
    <t>积玉口镇卫生院</t>
  </si>
  <si>
    <t>2022P0009</t>
  </si>
  <si>
    <t>2</t>
  </si>
  <si>
    <t>胡安奇</t>
  </si>
  <si>
    <t>242110100507</t>
  </si>
  <si>
    <t>李凤</t>
  </si>
  <si>
    <t>2022P0010</t>
  </si>
  <si>
    <t>李晓</t>
  </si>
  <si>
    <t>2022P0011</t>
  </si>
  <si>
    <t>吴植婷</t>
  </si>
  <si>
    <t>2022P0012</t>
  </si>
  <si>
    <t>向惠民</t>
  </si>
  <si>
    <t>胡小娟</t>
  </si>
  <si>
    <t>何家慧</t>
  </si>
  <si>
    <t>杨市办事处卫生院</t>
  </si>
  <si>
    <t>2022P0013</t>
  </si>
  <si>
    <t>陈清钺</t>
  </si>
  <si>
    <t>谢莫玉</t>
  </si>
  <si>
    <t>242110100122</t>
  </si>
  <si>
    <t>周矶卫生院</t>
  </si>
  <si>
    <t>2022P0014</t>
  </si>
  <si>
    <t>何梦黎</t>
  </si>
  <si>
    <t>熊口镇卫生院</t>
  </si>
  <si>
    <t>2022P0016</t>
  </si>
  <si>
    <t>柳艳娥</t>
  </si>
  <si>
    <t>陈易丹</t>
  </si>
  <si>
    <t>鲁蕊</t>
  </si>
  <si>
    <t>05</t>
  </si>
  <si>
    <t>刘恒梓</t>
  </si>
  <si>
    <t>谭丽成</t>
  </si>
  <si>
    <t>2022P0017</t>
  </si>
  <si>
    <t>敖玲</t>
  </si>
  <si>
    <t>彭加珍</t>
  </si>
  <si>
    <t>胡晓娟</t>
  </si>
  <si>
    <t>肖红</t>
  </si>
  <si>
    <t>周丹红</t>
  </si>
  <si>
    <t>侯龙兵</t>
  </si>
  <si>
    <t>242110100108</t>
  </si>
  <si>
    <t>运粮湖管理区卫生院</t>
  </si>
  <si>
    <t>2022P0018</t>
  </si>
  <si>
    <t>郭康娜</t>
  </si>
  <si>
    <t>242110100407</t>
  </si>
  <si>
    <t>老新镇卫生院</t>
  </si>
  <si>
    <t>2022P0021</t>
  </si>
  <si>
    <t>周家茜</t>
  </si>
  <si>
    <t>242110100302</t>
  </si>
  <si>
    <t>2022P0022</t>
  </si>
  <si>
    <t>郭媛</t>
  </si>
  <si>
    <t>242110100406</t>
  </si>
  <si>
    <t>苏海燕</t>
  </si>
  <si>
    <t>242110100128</t>
  </si>
  <si>
    <t>汪念</t>
  </si>
  <si>
    <t>242110100224</t>
  </si>
  <si>
    <t>2022P0023</t>
  </si>
  <si>
    <t>刘飞翔</t>
  </si>
  <si>
    <t>242110100429</t>
  </si>
  <si>
    <t>左华军</t>
  </si>
  <si>
    <t>龙湾镇中心卫生院</t>
  </si>
  <si>
    <t>2022P0025</t>
  </si>
  <si>
    <t>龙玉玲</t>
  </si>
  <si>
    <t>夏雪红</t>
  </si>
  <si>
    <t>242110100303</t>
  </si>
  <si>
    <t>2022P0026</t>
  </si>
  <si>
    <t>杨丹</t>
  </si>
  <si>
    <t>242110100317</t>
  </si>
  <si>
    <t>李艳</t>
  </si>
  <si>
    <t>242110100310</t>
  </si>
  <si>
    <t>彭柳</t>
  </si>
  <si>
    <t>242110100305</t>
  </si>
  <si>
    <t>周福慧</t>
  </si>
  <si>
    <t>242110100220</t>
  </si>
  <si>
    <t>邓先杰</t>
  </si>
  <si>
    <t>242110100308</t>
  </si>
  <si>
    <t>园林卫生院</t>
  </si>
  <si>
    <t>口腔医生</t>
  </si>
  <si>
    <t>2022P0028</t>
  </si>
  <si>
    <t>杨婉清</t>
  </si>
  <si>
    <t>2022P0029</t>
  </si>
  <si>
    <t>王惠芬</t>
  </si>
  <si>
    <t>242110100208</t>
  </si>
  <si>
    <t>王场镇卫生院</t>
  </si>
  <si>
    <t>2022P0030</t>
  </si>
  <si>
    <t>樊卫霞</t>
  </si>
  <si>
    <t>242110100322</t>
  </si>
  <si>
    <t>臧双</t>
  </si>
  <si>
    <t>242110100324</t>
  </si>
  <si>
    <t>袁雯靖</t>
  </si>
  <si>
    <t>242110100314</t>
  </si>
  <si>
    <t>2022P0031</t>
  </si>
  <si>
    <t>李晓梅</t>
  </si>
  <si>
    <t>242110100312</t>
  </si>
  <si>
    <t>张银珍</t>
  </si>
  <si>
    <t>242110100217</t>
  </si>
  <si>
    <t>张庆</t>
  </si>
  <si>
    <t>渔洋镇卫生院</t>
  </si>
  <si>
    <t>药师</t>
  </si>
  <si>
    <t>2022P0032</t>
  </si>
  <si>
    <t>叶丽红</t>
  </si>
  <si>
    <t>莫雪花</t>
  </si>
  <si>
    <t>2022P0033</t>
  </si>
  <si>
    <t>冯春兰</t>
  </si>
  <si>
    <t>李平</t>
  </si>
  <si>
    <t>魏园园</t>
  </si>
  <si>
    <t>周薇</t>
  </si>
  <si>
    <t>王彩艳</t>
  </si>
  <si>
    <t>07</t>
  </si>
  <si>
    <t>阳加芳</t>
  </si>
  <si>
    <t>胡凡冰妍</t>
  </si>
  <si>
    <t>何余庆</t>
  </si>
  <si>
    <t>242110100326</t>
  </si>
  <si>
    <t>2022P0034</t>
  </si>
  <si>
    <t>张梅</t>
  </si>
  <si>
    <t>242110100225</t>
  </si>
  <si>
    <t>竹根滩镇卫生院</t>
  </si>
  <si>
    <t>2022P0035</t>
  </si>
  <si>
    <t>毛洁</t>
  </si>
  <si>
    <t>242110100316</t>
  </si>
  <si>
    <t>2022P0036</t>
  </si>
  <si>
    <t>徐浩</t>
  </si>
  <si>
    <t>242110100427</t>
  </si>
  <si>
    <t>熊飞越</t>
  </si>
  <si>
    <t>242110100420</t>
  </si>
  <si>
    <t>肖元霞</t>
  </si>
  <si>
    <t>242110100116</t>
  </si>
  <si>
    <t>总口管理区卫生院</t>
  </si>
  <si>
    <t>2022P0037</t>
  </si>
  <si>
    <t>张小敏</t>
  </si>
  <si>
    <t>242110100417</t>
  </si>
  <si>
    <t>242110100503</t>
  </si>
  <si>
    <t>陈辉灿</t>
  </si>
  <si>
    <t>中西医结合医生</t>
  </si>
  <si>
    <t>2022P0038</t>
  </si>
  <si>
    <t>张冉</t>
  </si>
  <si>
    <t>242110100511</t>
  </si>
  <si>
    <t>康复技师</t>
  </si>
  <si>
    <t>2022P0039</t>
  </si>
  <si>
    <t>严亚婷</t>
  </si>
  <si>
    <t>张金镇中心卫生院</t>
  </si>
  <si>
    <t>2022P0040</t>
  </si>
  <si>
    <t>范雪艳</t>
  </si>
  <si>
    <t>毛召杰</t>
  </si>
  <si>
    <t>林崇芳</t>
  </si>
  <si>
    <t>242110100422</t>
  </si>
  <si>
    <t>2022P0041</t>
  </si>
  <si>
    <t>熊佳</t>
  </si>
  <si>
    <t>242110100103</t>
  </si>
  <si>
    <t>杨雪晴</t>
  </si>
  <si>
    <t>242110100213</t>
  </si>
  <si>
    <t>皮小倩</t>
  </si>
  <si>
    <t>2022P0042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</si>
</sst>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仿宋"/>
      <charset val="134"/>
    </font>
    <font>
      <sz val="20"/>
      <color theme="1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NumberFormat="1" applyFont="1" applyAlignment="1">
      <alignment horizontal="justify" vertical="center"/>
    </xf>
    <xf numFmtId="0" fontId="2" fillId="0" borderId="0" xfId="0" applyNumberFormat="1" applyFont="1" applyAlignment="1">
      <alignment horizontal="justify" vertical="center"/>
    </xf>
    <xf numFmtId="0" fontId="3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8"/>
  <sheetViews>
    <sheetView tabSelected="1" workbookViewId="0">
      <pane ySplit="3" topLeftCell="A4" activePane="bottomLeft" state="frozen"/>
      <selection/>
      <selection pane="bottomLeft" activeCell="K87" sqref="K87"/>
    </sheetView>
  </sheetViews>
  <sheetFormatPr defaultColWidth="9" defaultRowHeight="13.5"/>
  <cols>
    <col min="1" max="1" width="5.375" style="2" customWidth="1"/>
    <col min="2" max="2" width="8.875" style="3" customWidth="1"/>
    <col min="3" max="3" width="14.75" style="3" customWidth="1"/>
    <col min="4" max="4" width="21.25" style="3" customWidth="1"/>
    <col min="5" max="5" width="15" style="3" customWidth="1"/>
    <col min="6" max="6" width="10.875" style="3" customWidth="1"/>
    <col min="7" max="7" width="6.625" style="3" customWidth="1"/>
    <col min="8" max="8" width="9.375" style="3" customWidth="1"/>
    <col min="9" max="9" width="14.25" style="4" customWidth="1"/>
    <col min="10" max="10" width="10.75" style="4" customWidth="1"/>
    <col min="11" max="11" width="14.6083333333333" style="4" customWidth="1"/>
    <col min="12" max="12" width="10.375" style="5" customWidth="1"/>
    <col min="13" max="16384" width="9" style="3"/>
  </cols>
  <sheetData>
    <row r="1" ht="28" customHeight="1" spans="1:3">
      <c r="A1" s="6" t="s">
        <v>0</v>
      </c>
      <c r="B1" s="7"/>
      <c r="C1" s="7"/>
    </row>
    <row r="2" ht="35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25"/>
      <c r="M2" s="8"/>
    </row>
    <row r="3" s="1" customFormat="1" ht="40" customHeight="1" spans="1:13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26" t="s">
        <v>10</v>
      </c>
      <c r="J3" s="27" t="s">
        <v>11</v>
      </c>
      <c r="K3" s="26" t="s">
        <v>12</v>
      </c>
      <c r="L3" s="28" t="s">
        <v>13</v>
      </c>
      <c r="M3" s="10" t="s">
        <v>14</v>
      </c>
    </row>
    <row r="4" ht="20" customHeight="1" spans="1:13">
      <c r="A4" s="12" t="s">
        <v>15</v>
      </c>
      <c r="B4" s="13" t="s">
        <v>16</v>
      </c>
      <c r="C4" s="13"/>
      <c r="D4" s="13" t="s">
        <v>17</v>
      </c>
      <c r="E4" s="13" t="s">
        <v>18</v>
      </c>
      <c r="F4" s="13" t="s">
        <v>19</v>
      </c>
      <c r="G4" s="14">
        <v>1</v>
      </c>
      <c r="H4" s="13" t="s">
        <v>20</v>
      </c>
      <c r="I4" s="13"/>
      <c r="J4" s="13">
        <v>78.2</v>
      </c>
      <c r="K4" s="13"/>
      <c r="L4" s="29">
        <f>J4</f>
        <v>78.2</v>
      </c>
      <c r="M4" s="30"/>
    </row>
    <row r="5" ht="20" customHeight="1" spans="1:13">
      <c r="A5" s="12" t="s">
        <v>15</v>
      </c>
      <c r="B5" s="31" t="s">
        <v>21</v>
      </c>
      <c r="C5" s="31" t="s">
        <v>22</v>
      </c>
      <c r="D5" s="31" t="s">
        <v>23</v>
      </c>
      <c r="E5" s="31" t="s">
        <v>24</v>
      </c>
      <c r="F5" s="32" t="s">
        <v>25</v>
      </c>
      <c r="G5" s="33" t="s">
        <v>26</v>
      </c>
      <c r="H5" s="13">
        <v>81.17</v>
      </c>
      <c r="I5" s="13">
        <f t="shared" ref="I5:I11" si="0">IF(H5&gt;0,H5*0.4)</f>
        <v>32.468</v>
      </c>
      <c r="J5" s="13">
        <v>82.82</v>
      </c>
      <c r="K5" s="13">
        <f t="shared" ref="K4:K67" si="1">IF(J5&gt;0,J5*0.6,0)</f>
        <v>49.692</v>
      </c>
      <c r="L5" s="29">
        <f t="shared" ref="L5:L11" si="2">IF(J5&gt;0,I5+K5,0)</f>
        <v>82.16</v>
      </c>
      <c r="M5" s="30"/>
    </row>
    <row r="6" ht="20" customHeight="1" spans="1:13">
      <c r="A6" s="12" t="s">
        <v>27</v>
      </c>
      <c r="B6" s="31" t="s">
        <v>28</v>
      </c>
      <c r="C6" s="31" t="s">
        <v>29</v>
      </c>
      <c r="D6" s="31" t="s">
        <v>23</v>
      </c>
      <c r="E6" s="31" t="s">
        <v>24</v>
      </c>
      <c r="F6" s="16"/>
      <c r="G6" s="14"/>
      <c r="H6" s="13">
        <v>79.17</v>
      </c>
      <c r="I6" s="13">
        <f t="shared" si="0"/>
        <v>31.668</v>
      </c>
      <c r="J6" s="13">
        <v>79.644</v>
      </c>
      <c r="K6" s="13">
        <f t="shared" si="1"/>
        <v>47.7864</v>
      </c>
      <c r="L6" s="29">
        <f t="shared" si="2"/>
        <v>79.4544</v>
      </c>
      <c r="M6" s="30"/>
    </row>
    <row r="7" ht="20" customHeight="1" spans="1:13">
      <c r="A7" s="12" t="s">
        <v>30</v>
      </c>
      <c r="B7" s="31" t="s">
        <v>31</v>
      </c>
      <c r="C7" s="31" t="s">
        <v>32</v>
      </c>
      <c r="D7" s="31" t="s">
        <v>23</v>
      </c>
      <c r="E7" s="31" t="s">
        <v>24</v>
      </c>
      <c r="F7" s="16"/>
      <c r="G7" s="14"/>
      <c r="H7" s="13">
        <v>79.17</v>
      </c>
      <c r="I7" s="13">
        <f t="shared" si="0"/>
        <v>31.668</v>
      </c>
      <c r="J7" s="13">
        <v>76.264</v>
      </c>
      <c r="K7" s="13">
        <f t="shared" si="1"/>
        <v>45.7584</v>
      </c>
      <c r="L7" s="29">
        <f t="shared" si="2"/>
        <v>77.4264</v>
      </c>
      <c r="M7" s="30"/>
    </row>
    <row r="8" ht="20" customHeight="1" spans="1:13">
      <c r="A8" s="12" t="s">
        <v>33</v>
      </c>
      <c r="B8" s="31" t="s">
        <v>34</v>
      </c>
      <c r="C8" s="31" t="s">
        <v>35</v>
      </c>
      <c r="D8" s="31" t="s">
        <v>23</v>
      </c>
      <c r="E8" s="31" t="s">
        <v>24</v>
      </c>
      <c r="F8" s="17"/>
      <c r="G8" s="14"/>
      <c r="H8" s="13">
        <v>81</v>
      </c>
      <c r="I8" s="13">
        <f t="shared" si="0"/>
        <v>32.4</v>
      </c>
      <c r="J8" s="13">
        <v>74.598</v>
      </c>
      <c r="K8" s="13">
        <f t="shared" si="1"/>
        <v>44.7588</v>
      </c>
      <c r="L8" s="29">
        <f t="shared" si="2"/>
        <v>77.1588</v>
      </c>
      <c r="M8" s="30"/>
    </row>
    <row r="9" ht="20" customHeight="1" spans="1:13">
      <c r="A9" s="12" t="s">
        <v>15</v>
      </c>
      <c r="B9" s="31" t="s">
        <v>36</v>
      </c>
      <c r="C9" s="31" t="s">
        <v>37</v>
      </c>
      <c r="D9" s="31" t="s">
        <v>23</v>
      </c>
      <c r="E9" s="31" t="s">
        <v>38</v>
      </c>
      <c r="F9" s="31" t="s">
        <v>39</v>
      </c>
      <c r="G9" s="33" t="s">
        <v>26</v>
      </c>
      <c r="H9" s="13">
        <v>77.5</v>
      </c>
      <c r="I9" s="13">
        <f t="shared" si="0"/>
        <v>31</v>
      </c>
      <c r="J9" s="13">
        <v>71</v>
      </c>
      <c r="K9" s="13">
        <f t="shared" si="1"/>
        <v>42.6</v>
      </c>
      <c r="L9" s="29">
        <f t="shared" si="2"/>
        <v>73.6</v>
      </c>
      <c r="M9" s="30"/>
    </row>
    <row r="10" ht="20" customHeight="1" spans="1:13">
      <c r="A10" s="12" t="s">
        <v>15</v>
      </c>
      <c r="B10" s="31" t="s">
        <v>40</v>
      </c>
      <c r="C10" s="31" t="s">
        <v>41</v>
      </c>
      <c r="D10" s="31" t="s">
        <v>42</v>
      </c>
      <c r="E10" s="31" t="s">
        <v>43</v>
      </c>
      <c r="F10" s="31" t="s">
        <v>44</v>
      </c>
      <c r="G10" s="33" t="s">
        <v>26</v>
      </c>
      <c r="H10" s="13">
        <v>80.83</v>
      </c>
      <c r="I10" s="13">
        <f t="shared" si="0"/>
        <v>32.332</v>
      </c>
      <c r="J10" s="13">
        <v>78.174</v>
      </c>
      <c r="K10" s="13">
        <f t="shared" si="1"/>
        <v>46.9044</v>
      </c>
      <c r="L10" s="29">
        <f t="shared" si="2"/>
        <v>79.2364</v>
      </c>
      <c r="M10" s="30"/>
    </row>
    <row r="11" ht="20" customHeight="1" spans="1:13">
      <c r="A11" s="12" t="s">
        <v>15</v>
      </c>
      <c r="B11" s="31" t="s">
        <v>45</v>
      </c>
      <c r="C11" s="31" t="s">
        <v>46</v>
      </c>
      <c r="D11" s="31" t="s">
        <v>42</v>
      </c>
      <c r="E11" s="31" t="s">
        <v>43</v>
      </c>
      <c r="F11" s="31" t="s">
        <v>47</v>
      </c>
      <c r="G11" s="33" t="s">
        <v>26</v>
      </c>
      <c r="H11" s="13">
        <v>74.83</v>
      </c>
      <c r="I11" s="13">
        <f t="shared" si="0"/>
        <v>29.932</v>
      </c>
      <c r="J11" s="13">
        <v>73.486</v>
      </c>
      <c r="K11" s="13">
        <f t="shared" si="1"/>
        <v>44.0916</v>
      </c>
      <c r="L11" s="29">
        <f t="shared" si="2"/>
        <v>74.0236</v>
      </c>
      <c r="M11" s="30"/>
    </row>
    <row r="12" ht="20" customHeight="1" spans="1:13">
      <c r="A12" s="12" t="s">
        <v>15</v>
      </c>
      <c r="B12" s="13" t="s">
        <v>48</v>
      </c>
      <c r="C12" s="13"/>
      <c r="D12" s="13" t="s">
        <v>49</v>
      </c>
      <c r="E12" s="13" t="s">
        <v>43</v>
      </c>
      <c r="F12" s="15" t="s">
        <v>50</v>
      </c>
      <c r="G12" s="14">
        <v>1</v>
      </c>
      <c r="H12" s="13" t="s">
        <v>20</v>
      </c>
      <c r="I12" s="13"/>
      <c r="J12" s="13">
        <v>80.24</v>
      </c>
      <c r="K12" s="13"/>
      <c r="L12" s="29">
        <f>J12</f>
        <v>80.24</v>
      </c>
      <c r="M12" s="30"/>
    </row>
    <row r="13" ht="20" customHeight="1" spans="1:13">
      <c r="A13" s="12" t="s">
        <v>27</v>
      </c>
      <c r="B13" s="13" t="s">
        <v>51</v>
      </c>
      <c r="C13" s="13"/>
      <c r="D13" s="13" t="s">
        <v>49</v>
      </c>
      <c r="E13" s="13" t="s">
        <v>43</v>
      </c>
      <c r="F13" s="17"/>
      <c r="G13" s="14"/>
      <c r="H13" s="13" t="s">
        <v>20</v>
      </c>
      <c r="I13" s="13"/>
      <c r="J13" s="13">
        <v>76.45</v>
      </c>
      <c r="K13" s="13"/>
      <c r="L13" s="29">
        <f>J13</f>
        <v>76.45</v>
      </c>
      <c r="M13" s="30"/>
    </row>
    <row r="14" ht="20" customHeight="1" spans="1:13">
      <c r="A14" s="12" t="s">
        <v>15</v>
      </c>
      <c r="B14" s="31" t="s">
        <v>52</v>
      </c>
      <c r="C14" s="31" t="s">
        <v>53</v>
      </c>
      <c r="D14" s="31" t="s">
        <v>54</v>
      </c>
      <c r="E14" s="31" t="s">
        <v>24</v>
      </c>
      <c r="F14" s="32" t="s">
        <v>55</v>
      </c>
      <c r="G14" s="34" t="s">
        <v>26</v>
      </c>
      <c r="H14" s="13">
        <v>72.67</v>
      </c>
      <c r="I14" s="13">
        <f t="shared" ref="I14:I20" si="3">IF(H14&gt;0,H14*0.4)</f>
        <v>29.068</v>
      </c>
      <c r="J14" s="13">
        <v>72.6</v>
      </c>
      <c r="K14" s="13">
        <f t="shared" si="1"/>
        <v>43.56</v>
      </c>
      <c r="L14" s="29">
        <f>IF(J14&gt;0,I14+K14,0)</f>
        <v>72.628</v>
      </c>
      <c r="M14" s="30"/>
    </row>
    <row r="15" ht="20" customHeight="1" spans="1:13">
      <c r="A15" s="12" t="s">
        <v>56</v>
      </c>
      <c r="B15" s="31" t="s">
        <v>57</v>
      </c>
      <c r="C15" s="31" t="s">
        <v>58</v>
      </c>
      <c r="D15" s="31" t="s">
        <v>54</v>
      </c>
      <c r="E15" s="31" t="s">
        <v>24</v>
      </c>
      <c r="F15" s="17"/>
      <c r="G15" s="19"/>
      <c r="H15" s="13">
        <v>69.67</v>
      </c>
      <c r="I15" s="13">
        <f t="shared" si="3"/>
        <v>27.868</v>
      </c>
      <c r="J15" s="13"/>
      <c r="K15" s="13"/>
      <c r="L15" s="29"/>
      <c r="M15" s="30" t="s">
        <v>59</v>
      </c>
    </row>
    <row r="16" ht="20" customHeight="1" spans="1:13">
      <c r="A16" s="12" t="s">
        <v>15</v>
      </c>
      <c r="B16" s="31" t="s">
        <v>60</v>
      </c>
      <c r="C16" s="31" t="s">
        <v>61</v>
      </c>
      <c r="D16" s="31" t="s">
        <v>54</v>
      </c>
      <c r="E16" s="31" t="s">
        <v>62</v>
      </c>
      <c r="F16" s="32" t="s">
        <v>63</v>
      </c>
      <c r="G16" s="33" t="s">
        <v>26</v>
      </c>
      <c r="H16" s="13">
        <v>69.83</v>
      </c>
      <c r="I16" s="13">
        <f t="shared" si="3"/>
        <v>27.932</v>
      </c>
      <c r="J16" s="13">
        <v>82.6</v>
      </c>
      <c r="K16" s="13">
        <f t="shared" si="1"/>
        <v>49.56</v>
      </c>
      <c r="L16" s="29">
        <f>IF(J16&gt;0,I16+K16,0)</f>
        <v>77.492</v>
      </c>
      <c r="M16" s="30"/>
    </row>
    <row r="17" ht="20" customHeight="1" spans="1:13">
      <c r="A17" s="12" t="s">
        <v>27</v>
      </c>
      <c r="B17" s="31" t="s">
        <v>64</v>
      </c>
      <c r="C17" s="31" t="s">
        <v>65</v>
      </c>
      <c r="D17" s="31" t="s">
        <v>54</v>
      </c>
      <c r="E17" s="31" t="s">
        <v>62</v>
      </c>
      <c r="F17" s="16"/>
      <c r="G17" s="14"/>
      <c r="H17" s="13">
        <v>78</v>
      </c>
      <c r="I17" s="13">
        <f t="shared" si="3"/>
        <v>31.2</v>
      </c>
      <c r="J17" s="13">
        <v>70.4</v>
      </c>
      <c r="K17" s="13">
        <f t="shared" si="1"/>
        <v>42.24</v>
      </c>
      <c r="L17" s="29">
        <f>IF(J17&gt;0,I17+K17,0)</f>
        <v>73.44</v>
      </c>
      <c r="M17" s="30"/>
    </row>
    <row r="18" ht="20" customHeight="1" spans="1:13">
      <c r="A18" s="12" t="s">
        <v>30</v>
      </c>
      <c r="B18" s="31" t="s">
        <v>66</v>
      </c>
      <c r="C18" s="31" t="s">
        <v>67</v>
      </c>
      <c r="D18" s="31" t="s">
        <v>54</v>
      </c>
      <c r="E18" s="31" t="s">
        <v>62</v>
      </c>
      <c r="F18" s="17"/>
      <c r="G18" s="14"/>
      <c r="H18" s="13">
        <v>64.83</v>
      </c>
      <c r="I18" s="13">
        <f t="shared" si="3"/>
        <v>25.932</v>
      </c>
      <c r="J18" s="13">
        <v>75.4</v>
      </c>
      <c r="K18" s="13">
        <f t="shared" si="1"/>
        <v>45.24</v>
      </c>
      <c r="L18" s="29">
        <f>IF(J18&gt;0,I18+K18,0)</f>
        <v>71.172</v>
      </c>
      <c r="M18" s="30"/>
    </row>
    <row r="19" ht="20" customHeight="1" spans="1:13">
      <c r="A19" s="12" t="s">
        <v>15</v>
      </c>
      <c r="B19" s="31" t="s">
        <v>68</v>
      </c>
      <c r="C19" s="31" t="s">
        <v>69</v>
      </c>
      <c r="D19" s="31" t="s">
        <v>70</v>
      </c>
      <c r="E19" s="31" t="s">
        <v>43</v>
      </c>
      <c r="F19" s="32" t="s">
        <v>71</v>
      </c>
      <c r="G19" s="33" t="s">
        <v>72</v>
      </c>
      <c r="H19" s="13">
        <v>80.5</v>
      </c>
      <c r="I19" s="13">
        <f t="shared" si="3"/>
        <v>32.2</v>
      </c>
      <c r="J19" s="13">
        <v>75.442</v>
      </c>
      <c r="K19" s="13">
        <f t="shared" si="1"/>
        <v>45.2652</v>
      </c>
      <c r="L19" s="29">
        <f>IF(J19&gt;0,I19+K19,0)</f>
        <v>77.4652</v>
      </c>
      <c r="M19" s="30"/>
    </row>
    <row r="20" ht="20" customHeight="1" spans="1:13">
      <c r="A20" s="12" t="s">
        <v>27</v>
      </c>
      <c r="B20" s="31" t="s">
        <v>73</v>
      </c>
      <c r="C20" s="31" t="s">
        <v>74</v>
      </c>
      <c r="D20" s="31" t="s">
        <v>70</v>
      </c>
      <c r="E20" s="31" t="s">
        <v>43</v>
      </c>
      <c r="F20" s="17"/>
      <c r="G20" s="14"/>
      <c r="H20" s="13">
        <v>75.67</v>
      </c>
      <c r="I20" s="13">
        <f t="shared" si="3"/>
        <v>30.268</v>
      </c>
      <c r="J20" s="13">
        <v>77.24</v>
      </c>
      <c r="K20" s="13">
        <f t="shared" si="1"/>
        <v>46.344</v>
      </c>
      <c r="L20" s="29">
        <f>IF(J20&gt;0,I20+K20,0)</f>
        <v>76.612</v>
      </c>
      <c r="M20" s="30"/>
    </row>
    <row r="21" ht="20" customHeight="1" spans="1:13">
      <c r="A21" s="12" t="s">
        <v>15</v>
      </c>
      <c r="B21" s="13" t="s">
        <v>75</v>
      </c>
      <c r="C21" s="13"/>
      <c r="D21" s="13" t="s">
        <v>70</v>
      </c>
      <c r="E21" s="31" t="s">
        <v>43</v>
      </c>
      <c r="F21" s="13" t="s">
        <v>76</v>
      </c>
      <c r="G21" s="14">
        <v>1</v>
      </c>
      <c r="H21" s="13" t="s">
        <v>20</v>
      </c>
      <c r="I21" s="13"/>
      <c r="J21" s="13">
        <v>76</v>
      </c>
      <c r="K21" s="13"/>
      <c r="L21" s="29">
        <f t="shared" ref="L21:L27" si="4">J21</f>
        <v>76</v>
      </c>
      <c r="M21" s="30"/>
    </row>
    <row r="22" ht="20" customHeight="1" spans="1:13">
      <c r="A22" s="12" t="s">
        <v>15</v>
      </c>
      <c r="B22" s="13" t="s">
        <v>77</v>
      </c>
      <c r="C22" s="13"/>
      <c r="D22" s="13" t="s">
        <v>70</v>
      </c>
      <c r="E22" s="31" t="s">
        <v>24</v>
      </c>
      <c r="F22" s="13" t="s">
        <v>78</v>
      </c>
      <c r="G22" s="14">
        <v>1</v>
      </c>
      <c r="H22" s="13" t="s">
        <v>20</v>
      </c>
      <c r="I22" s="13"/>
      <c r="J22" s="13">
        <v>80.2</v>
      </c>
      <c r="K22" s="13"/>
      <c r="L22" s="29">
        <f t="shared" si="4"/>
        <v>80.2</v>
      </c>
      <c r="M22" s="30"/>
    </row>
    <row r="23" ht="20" customHeight="1" spans="1:13">
      <c r="A23" s="12" t="s">
        <v>15</v>
      </c>
      <c r="B23" s="13" t="s">
        <v>79</v>
      </c>
      <c r="C23" s="13"/>
      <c r="D23" s="13" t="s">
        <v>70</v>
      </c>
      <c r="E23" s="31" t="s">
        <v>24</v>
      </c>
      <c r="F23" s="15" t="s">
        <v>80</v>
      </c>
      <c r="G23" s="14">
        <v>1</v>
      </c>
      <c r="H23" s="13" t="s">
        <v>20</v>
      </c>
      <c r="I23" s="13"/>
      <c r="J23" s="13">
        <v>80.6</v>
      </c>
      <c r="K23" s="13"/>
      <c r="L23" s="29">
        <f t="shared" si="4"/>
        <v>80.6</v>
      </c>
      <c r="M23" s="30"/>
    </row>
    <row r="24" ht="20" customHeight="1" spans="1:13">
      <c r="A24" s="12" t="s">
        <v>27</v>
      </c>
      <c r="B24" s="13" t="s">
        <v>81</v>
      </c>
      <c r="C24" s="13"/>
      <c r="D24" s="13" t="s">
        <v>70</v>
      </c>
      <c r="E24" s="31" t="s">
        <v>24</v>
      </c>
      <c r="F24" s="16"/>
      <c r="G24" s="14"/>
      <c r="H24" s="13" t="s">
        <v>20</v>
      </c>
      <c r="I24" s="13"/>
      <c r="J24" s="13">
        <v>80.2</v>
      </c>
      <c r="K24" s="13"/>
      <c r="L24" s="29">
        <f t="shared" si="4"/>
        <v>80.2</v>
      </c>
      <c r="M24" s="30"/>
    </row>
    <row r="25" ht="20" customHeight="1" spans="1:13">
      <c r="A25" s="12" t="s">
        <v>30</v>
      </c>
      <c r="B25" s="13" t="s">
        <v>82</v>
      </c>
      <c r="C25" s="13"/>
      <c r="D25" s="13" t="s">
        <v>70</v>
      </c>
      <c r="E25" s="31" t="s">
        <v>24</v>
      </c>
      <c r="F25" s="17"/>
      <c r="G25" s="14"/>
      <c r="H25" s="13" t="s">
        <v>20</v>
      </c>
      <c r="I25" s="13"/>
      <c r="J25" s="13">
        <v>78.4</v>
      </c>
      <c r="K25" s="13"/>
      <c r="L25" s="29">
        <f t="shared" si="4"/>
        <v>78.4</v>
      </c>
      <c r="M25" s="30"/>
    </row>
    <row r="26" ht="22" customHeight="1" spans="1:13">
      <c r="A26" s="12" t="s">
        <v>15</v>
      </c>
      <c r="B26" s="13" t="s">
        <v>83</v>
      </c>
      <c r="C26" s="13"/>
      <c r="D26" s="13" t="s">
        <v>84</v>
      </c>
      <c r="E26" s="31" t="s">
        <v>43</v>
      </c>
      <c r="F26" s="15" t="s">
        <v>85</v>
      </c>
      <c r="G26" s="20">
        <v>2</v>
      </c>
      <c r="H26" s="13" t="s">
        <v>20</v>
      </c>
      <c r="I26" s="13"/>
      <c r="J26" s="13">
        <v>81.02</v>
      </c>
      <c r="K26" s="13"/>
      <c r="L26" s="29">
        <f t="shared" si="4"/>
        <v>81.02</v>
      </c>
      <c r="M26" s="30"/>
    </row>
    <row r="27" ht="22" customHeight="1" spans="1:13">
      <c r="A27" s="12" t="s">
        <v>27</v>
      </c>
      <c r="B27" s="13" t="s">
        <v>86</v>
      </c>
      <c r="C27" s="13"/>
      <c r="D27" s="13" t="s">
        <v>84</v>
      </c>
      <c r="E27" s="31" t="s">
        <v>43</v>
      </c>
      <c r="F27" s="17"/>
      <c r="G27" s="21"/>
      <c r="H27" s="13" t="s">
        <v>20</v>
      </c>
      <c r="I27" s="13"/>
      <c r="J27" s="13">
        <v>75.52</v>
      </c>
      <c r="K27" s="13"/>
      <c r="L27" s="29">
        <f t="shared" si="4"/>
        <v>75.52</v>
      </c>
      <c r="M27" s="30"/>
    </row>
    <row r="28" ht="22" customHeight="1" spans="1:13">
      <c r="A28" s="12" t="s">
        <v>15</v>
      </c>
      <c r="B28" s="31" t="s">
        <v>87</v>
      </c>
      <c r="C28" s="31" t="s">
        <v>88</v>
      </c>
      <c r="D28" s="31" t="s">
        <v>89</v>
      </c>
      <c r="E28" s="31" t="s">
        <v>43</v>
      </c>
      <c r="F28" s="31" t="s">
        <v>90</v>
      </c>
      <c r="G28" s="35" t="s">
        <v>26</v>
      </c>
      <c r="H28" s="13">
        <v>74.17</v>
      </c>
      <c r="I28" s="13">
        <f>IF(H28&gt;0,H28*0.4)</f>
        <v>29.668</v>
      </c>
      <c r="J28" s="13">
        <v>72.52</v>
      </c>
      <c r="K28" s="13">
        <f t="shared" si="1"/>
        <v>43.512</v>
      </c>
      <c r="L28" s="29">
        <f>IF(J28&gt;0,I28+K28,0)</f>
        <v>73.18</v>
      </c>
      <c r="M28" s="30"/>
    </row>
    <row r="29" ht="22" customHeight="1" spans="1:13">
      <c r="A29" s="12" t="s">
        <v>15</v>
      </c>
      <c r="B29" s="13" t="s">
        <v>91</v>
      </c>
      <c r="C29" s="13"/>
      <c r="D29" s="13" t="s">
        <v>92</v>
      </c>
      <c r="E29" s="13" t="s">
        <v>24</v>
      </c>
      <c r="F29" s="15" t="s">
        <v>93</v>
      </c>
      <c r="G29" s="22">
        <v>1</v>
      </c>
      <c r="H29" s="13" t="s">
        <v>20</v>
      </c>
      <c r="I29" s="13"/>
      <c r="J29" s="13">
        <v>81.8</v>
      </c>
      <c r="K29" s="13"/>
      <c r="L29" s="29">
        <f t="shared" ref="L29:L39" si="5">J29</f>
        <v>81.8</v>
      </c>
      <c r="M29" s="30"/>
    </row>
    <row r="30" ht="22" customHeight="1" spans="1:13">
      <c r="A30" s="12" t="s">
        <v>27</v>
      </c>
      <c r="B30" s="13" t="s">
        <v>94</v>
      </c>
      <c r="C30" s="13"/>
      <c r="D30" s="13" t="s">
        <v>92</v>
      </c>
      <c r="E30" s="13" t="s">
        <v>24</v>
      </c>
      <c r="F30" s="16"/>
      <c r="G30" s="23"/>
      <c r="H30" s="13" t="s">
        <v>20</v>
      </c>
      <c r="I30" s="13"/>
      <c r="J30" s="13">
        <v>81.6</v>
      </c>
      <c r="K30" s="13"/>
      <c r="L30" s="29">
        <f t="shared" si="5"/>
        <v>81.6</v>
      </c>
      <c r="M30" s="30"/>
    </row>
    <row r="31" ht="22" customHeight="1" spans="1:13">
      <c r="A31" s="12" t="s">
        <v>30</v>
      </c>
      <c r="B31" s="13" t="s">
        <v>95</v>
      </c>
      <c r="C31" s="13"/>
      <c r="D31" s="13" t="s">
        <v>92</v>
      </c>
      <c r="E31" s="13" t="s">
        <v>24</v>
      </c>
      <c r="F31" s="16"/>
      <c r="G31" s="23"/>
      <c r="H31" s="13" t="s">
        <v>20</v>
      </c>
      <c r="I31" s="13"/>
      <c r="J31" s="13">
        <v>77.2</v>
      </c>
      <c r="K31" s="13"/>
      <c r="L31" s="29">
        <f t="shared" si="5"/>
        <v>77.2</v>
      </c>
      <c r="M31" s="30"/>
    </row>
    <row r="32" ht="22" customHeight="1" spans="1:13">
      <c r="A32" s="12" t="s">
        <v>33</v>
      </c>
      <c r="B32" s="13" t="s">
        <v>96</v>
      </c>
      <c r="C32" s="13"/>
      <c r="D32" s="13" t="s">
        <v>92</v>
      </c>
      <c r="E32" s="13" t="s">
        <v>24</v>
      </c>
      <c r="F32" s="16"/>
      <c r="G32" s="23"/>
      <c r="H32" s="13" t="s">
        <v>20</v>
      </c>
      <c r="I32" s="13"/>
      <c r="J32" s="13">
        <v>75.6</v>
      </c>
      <c r="K32" s="13"/>
      <c r="L32" s="29">
        <f t="shared" si="5"/>
        <v>75.6</v>
      </c>
      <c r="M32" s="30"/>
    </row>
    <row r="33" ht="22" customHeight="1" spans="1:13">
      <c r="A33" s="12" t="s">
        <v>97</v>
      </c>
      <c r="B33" s="13" t="s">
        <v>98</v>
      </c>
      <c r="C33" s="13"/>
      <c r="D33" s="13" t="s">
        <v>92</v>
      </c>
      <c r="E33" s="13" t="s">
        <v>24</v>
      </c>
      <c r="F33" s="17"/>
      <c r="G33" s="24"/>
      <c r="H33" s="13" t="s">
        <v>20</v>
      </c>
      <c r="I33" s="13"/>
      <c r="J33" s="13">
        <v>73.8</v>
      </c>
      <c r="K33" s="13"/>
      <c r="L33" s="29">
        <f t="shared" si="5"/>
        <v>73.8</v>
      </c>
      <c r="M33" s="30"/>
    </row>
    <row r="34" ht="22" customHeight="1" spans="1:13">
      <c r="A34" s="12" t="s">
        <v>15</v>
      </c>
      <c r="B34" s="13" t="s">
        <v>99</v>
      </c>
      <c r="C34" s="13"/>
      <c r="D34" s="13" t="s">
        <v>92</v>
      </c>
      <c r="E34" s="13" t="s">
        <v>24</v>
      </c>
      <c r="F34" s="15" t="s">
        <v>100</v>
      </c>
      <c r="G34" s="22">
        <v>1</v>
      </c>
      <c r="H34" s="13" t="s">
        <v>20</v>
      </c>
      <c r="I34" s="13"/>
      <c r="J34" s="13">
        <v>89.2</v>
      </c>
      <c r="K34" s="13"/>
      <c r="L34" s="29">
        <f t="shared" si="5"/>
        <v>89.2</v>
      </c>
      <c r="M34" s="30"/>
    </row>
    <row r="35" ht="22" customHeight="1" spans="1:13">
      <c r="A35" s="12" t="s">
        <v>27</v>
      </c>
      <c r="B35" s="13" t="s">
        <v>101</v>
      </c>
      <c r="C35" s="13"/>
      <c r="D35" s="13" t="s">
        <v>92</v>
      </c>
      <c r="E35" s="13" t="s">
        <v>24</v>
      </c>
      <c r="F35" s="16"/>
      <c r="G35" s="23"/>
      <c r="H35" s="13" t="s">
        <v>20</v>
      </c>
      <c r="I35" s="13"/>
      <c r="J35" s="13">
        <v>86.6</v>
      </c>
      <c r="K35" s="13"/>
      <c r="L35" s="29">
        <f t="shared" si="5"/>
        <v>86.6</v>
      </c>
      <c r="M35" s="30"/>
    </row>
    <row r="36" ht="22" customHeight="1" spans="1:13">
      <c r="A36" s="12" t="s">
        <v>30</v>
      </c>
      <c r="B36" s="13" t="s">
        <v>102</v>
      </c>
      <c r="C36" s="13"/>
      <c r="D36" s="13" t="s">
        <v>92</v>
      </c>
      <c r="E36" s="13" t="s">
        <v>24</v>
      </c>
      <c r="F36" s="16"/>
      <c r="G36" s="23"/>
      <c r="H36" s="13" t="s">
        <v>20</v>
      </c>
      <c r="I36" s="13"/>
      <c r="J36" s="13">
        <v>84</v>
      </c>
      <c r="K36" s="13"/>
      <c r="L36" s="29">
        <f t="shared" si="5"/>
        <v>84</v>
      </c>
      <c r="M36" s="30"/>
    </row>
    <row r="37" ht="22" customHeight="1" spans="1:13">
      <c r="A37" s="12" t="s">
        <v>33</v>
      </c>
      <c r="B37" s="13" t="s">
        <v>103</v>
      </c>
      <c r="C37" s="13"/>
      <c r="D37" s="13" t="s">
        <v>92</v>
      </c>
      <c r="E37" s="13" t="s">
        <v>24</v>
      </c>
      <c r="F37" s="16"/>
      <c r="G37" s="23"/>
      <c r="H37" s="13" t="s">
        <v>20</v>
      </c>
      <c r="I37" s="13"/>
      <c r="J37" s="13">
        <v>80.8</v>
      </c>
      <c r="K37" s="13"/>
      <c r="L37" s="29">
        <f t="shared" si="5"/>
        <v>80.8</v>
      </c>
      <c r="M37" s="30"/>
    </row>
    <row r="38" ht="22" customHeight="1" spans="1:13">
      <c r="A38" s="12" t="s">
        <v>97</v>
      </c>
      <c r="B38" s="13" t="s">
        <v>104</v>
      </c>
      <c r="C38" s="13"/>
      <c r="D38" s="13" t="s">
        <v>92</v>
      </c>
      <c r="E38" s="13" t="s">
        <v>24</v>
      </c>
      <c r="F38" s="16"/>
      <c r="G38" s="23"/>
      <c r="H38" s="13" t="s">
        <v>20</v>
      </c>
      <c r="I38" s="13"/>
      <c r="J38" s="13">
        <v>80.2</v>
      </c>
      <c r="K38" s="13"/>
      <c r="L38" s="29">
        <f t="shared" si="5"/>
        <v>80.2</v>
      </c>
      <c r="M38" s="30"/>
    </row>
    <row r="39" ht="22" customHeight="1" spans="1:13">
      <c r="A39" s="12" t="s">
        <v>97</v>
      </c>
      <c r="B39" s="13" t="s">
        <v>105</v>
      </c>
      <c r="C39" s="13"/>
      <c r="D39" s="13" t="s">
        <v>92</v>
      </c>
      <c r="E39" s="13" t="s">
        <v>24</v>
      </c>
      <c r="F39" s="17"/>
      <c r="G39" s="24"/>
      <c r="H39" s="13" t="s">
        <v>20</v>
      </c>
      <c r="I39" s="13"/>
      <c r="J39" s="13">
        <v>80.2</v>
      </c>
      <c r="K39" s="13"/>
      <c r="L39" s="29">
        <f t="shared" si="5"/>
        <v>80.2</v>
      </c>
      <c r="M39" s="30"/>
    </row>
    <row r="40" ht="22" customHeight="1" spans="1:13">
      <c r="A40" s="12" t="s">
        <v>15</v>
      </c>
      <c r="B40" s="31" t="s">
        <v>106</v>
      </c>
      <c r="C40" s="31" t="s">
        <v>107</v>
      </c>
      <c r="D40" s="31" t="s">
        <v>108</v>
      </c>
      <c r="E40" s="31" t="s">
        <v>43</v>
      </c>
      <c r="F40" s="31" t="s">
        <v>109</v>
      </c>
      <c r="G40" s="33" t="s">
        <v>26</v>
      </c>
      <c r="H40" s="13">
        <v>69.17</v>
      </c>
      <c r="I40" s="13">
        <f t="shared" ref="I40:I46" si="6">IF(H40&gt;0,H40*0.4)</f>
        <v>27.668</v>
      </c>
      <c r="J40" s="13">
        <v>71.622</v>
      </c>
      <c r="K40" s="13">
        <f t="shared" si="1"/>
        <v>42.9732</v>
      </c>
      <c r="L40" s="29">
        <f t="shared" ref="L40:L46" si="7">IF(J40&gt;0,I40+K40,0)</f>
        <v>70.6412</v>
      </c>
      <c r="M40" s="30"/>
    </row>
    <row r="41" ht="22" customHeight="1" spans="1:13">
      <c r="A41" s="12" t="s">
        <v>15</v>
      </c>
      <c r="B41" s="31" t="s">
        <v>110</v>
      </c>
      <c r="C41" s="31" t="s">
        <v>111</v>
      </c>
      <c r="D41" s="31" t="s">
        <v>112</v>
      </c>
      <c r="E41" s="31" t="s">
        <v>62</v>
      </c>
      <c r="F41" s="31" t="s">
        <v>113</v>
      </c>
      <c r="G41" s="33" t="s">
        <v>26</v>
      </c>
      <c r="H41" s="13">
        <v>76.5</v>
      </c>
      <c r="I41" s="13">
        <f t="shared" si="6"/>
        <v>30.6</v>
      </c>
      <c r="J41" s="13">
        <v>75.8</v>
      </c>
      <c r="K41" s="13">
        <f t="shared" si="1"/>
        <v>45.48</v>
      </c>
      <c r="L41" s="29">
        <f t="shared" si="7"/>
        <v>76.08</v>
      </c>
      <c r="M41" s="30"/>
    </row>
    <row r="42" ht="22" customHeight="1" spans="1:13">
      <c r="A42" s="12" t="s">
        <v>15</v>
      </c>
      <c r="B42" s="31" t="s">
        <v>114</v>
      </c>
      <c r="C42" s="31" t="s">
        <v>115</v>
      </c>
      <c r="D42" s="31" t="s">
        <v>112</v>
      </c>
      <c r="E42" s="31" t="s">
        <v>24</v>
      </c>
      <c r="F42" s="32" t="s">
        <v>116</v>
      </c>
      <c r="G42" s="33" t="s">
        <v>26</v>
      </c>
      <c r="H42" s="13">
        <v>73.83</v>
      </c>
      <c r="I42" s="13">
        <f t="shared" si="6"/>
        <v>29.532</v>
      </c>
      <c r="J42" s="13">
        <v>81.2</v>
      </c>
      <c r="K42" s="13">
        <f t="shared" si="1"/>
        <v>48.72</v>
      </c>
      <c r="L42" s="29">
        <f t="shared" si="7"/>
        <v>78.252</v>
      </c>
      <c r="M42" s="30"/>
    </row>
    <row r="43" ht="22" customHeight="1" spans="1:13">
      <c r="A43" s="12" t="s">
        <v>27</v>
      </c>
      <c r="B43" s="31" t="s">
        <v>117</v>
      </c>
      <c r="C43" s="31" t="s">
        <v>118</v>
      </c>
      <c r="D43" s="31" t="s">
        <v>112</v>
      </c>
      <c r="E43" s="31" t="s">
        <v>24</v>
      </c>
      <c r="F43" s="16"/>
      <c r="G43" s="14"/>
      <c r="H43" s="13">
        <v>72</v>
      </c>
      <c r="I43" s="13">
        <f t="shared" si="6"/>
        <v>28.8</v>
      </c>
      <c r="J43" s="13">
        <v>75.486</v>
      </c>
      <c r="K43" s="13">
        <f t="shared" si="1"/>
        <v>45.2916</v>
      </c>
      <c r="L43" s="29">
        <f t="shared" si="7"/>
        <v>74.0916</v>
      </c>
      <c r="M43" s="30"/>
    </row>
    <row r="44" ht="22" customHeight="1" spans="1:13">
      <c r="A44" s="12" t="s">
        <v>30</v>
      </c>
      <c r="B44" s="31" t="s">
        <v>119</v>
      </c>
      <c r="C44" s="31" t="s">
        <v>120</v>
      </c>
      <c r="D44" s="31" t="s">
        <v>112</v>
      </c>
      <c r="E44" s="31" t="s">
        <v>24</v>
      </c>
      <c r="F44" s="17"/>
      <c r="G44" s="14"/>
      <c r="H44" s="13">
        <v>78.67</v>
      </c>
      <c r="I44" s="13">
        <f t="shared" si="6"/>
        <v>31.468</v>
      </c>
      <c r="J44" s="13">
        <v>70.04</v>
      </c>
      <c r="K44" s="13">
        <f t="shared" si="1"/>
        <v>42.024</v>
      </c>
      <c r="L44" s="29">
        <f t="shared" si="7"/>
        <v>73.492</v>
      </c>
      <c r="M44" s="30"/>
    </row>
    <row r="45" ht="22" customHeight="1" spans="1:13">
      <c r="A45" s="12" t="s">
        <v>15</v>
      </c>
      <c r="B45" s="31" t="s">
        <v>121</v>
      </c>
      <c r="C45" s="31" t="s">
        <v>122</v>
      </c>
      <c r="D45" s="31" t="s">
        <v>112</v>
      </c>
      <c r="E45" s="31" t="s">
        <v>43</v>
      </c>
      <c r="F45" s="32" t="s">
        <v>123</v>
      </c>
      <c r="G45" s="33" t="s">
        <v>26</v>
      </c>
      <c r="H45" s="13">
        <v>77.17</v>
      </c>
      <c r="I45" s="13">
        <f t="shared" si="6"/>
        <v>30.868</v>
      </c>
      <c r="J45" s="13">
        <v>77.722</v>
      </c>
      <c r="K45" s="13">
        <f t="shared" si="1"/>
        <v>46.6332</v>
      </c>
      <c r="L45" s="29">
        <f t="shared" si="7"/>
        <v>77.5012</v>
      </c>
      <c r="M45" s="30"/>
    </row>
    <row r="46" ht="22" customHeight="1" spans="1:13">
      <c r="A46" s="12" t="s">
        <v>27</v>
      </c>
      <c r="B46" s="31" t="s">
        <v>124</v>
      </c>
      <c r="C46" s="31" t="s">
        <v>125</v>
      </c>
      <c r="D46" s="31" t="s">
        <v>112</v>
      </c>
      <c r="E46" s="31" t="s">
        <v>43</v>
      </c>
      <c r="F46" s="17"/>
      <c r="G46" s="14"/>
      <c r="H46" s="13">
        <v>78</v>
      </c>
      <c r="I46" s="13">
        <f t="shared" si="6"/>
        <v>31.2</v>
      </c>
      <c r="J46" s="13">
        <v>71.522</v>
      </c>
      <c r="K46" s="13">
        <f t="shared" si="1"/>
        <v>42.9132</v>
      </c>
      <c r="L46" s="29">
        <f t="shared" si="7"/>
        <v>74.1132</v>
      </c>
      <c r="M46" s="30"/>
    </row>
    <row r="47" ht="22" customHeight="1" spans="1:13">
      <c r="A47" s="12" t="s">
        <v>15</v>
      </c>
      <c r="B47" s="13" t="s">
        <v>126</v>
      </c>
      <c r="C47" s="13"/>
      <c r="D47" s="13" t="s">
        <v>127</v>
      </c>
      <c r="E47" s="13" t="s">
        <v>43</v>
      </c>
      <c r="F47" s="15" t="s">
        <v>128</v>
      </c>
      <c r="G47" s="22">
        <v>1</v>
      </c>
      <c r="H47" s="13" t="s">
        <v>20</v>
      </c>
      <c r="I47" s="13"/>
      <c r="J47" s="13">
        <v>82.42</v>
      </c>
      <c r="K47" s="13"/>
      <c r="L47" s="29">
        <f>J47</f>
        <v>82.42</v>
      </c>
      <c r="M47" s="30"/>
    </row>
    <row r="48" ht="22" customHeight="1" spans="1:13">
      <c r="A48" s="12" t="s">
        <v>27</v>
      </c>
      <c r="B48" s="13" t="s">
        <v>129</v>
      </c>
      <c r="C48" s="13"/>
      <c r="D48" s="13" t="s">
        <v>127</v>
      </c>
      <c r="E48" s="13" t="s">
        <v>43</v>
      </c>
      <c r="F48" s="17"/>
      <c r="G48" s="24"/>
      <c r="H48" s="13" t="s">
        <v>20</v>
      </c>
      <c r="I48" s="13"/>
      <c r="J48" s="13">
        <v>74.62</v>
      </c>
      <c r="K48" s="13"/>
      <c r="L48" s="29">
        <f>J48</f>
        <v>74.62</v>
      </c>
      <c r="M48" s="30"/>
    </row>
    <row r="49" ht="20" customHeight="1" spans="1:13">
      <c r="A49" s="12" t="s">
        <v>15</v>
      </c>
      <c r="B49" s="31" t="s">
        <v>130</v>
      </c>
      <c r="C49" s="31" t="s">
        <v>131</v>
      </c>
      <c r="D49" s="31" t="s">
        <v>127</v>
      </c>
      <c r="E49" s="31" t="s">
        <v>24</v>
      </c>
      <c r="F49" s="32" t="s">
        <v>132</v>
      </c>
      <c r="G49" s="33" t="s">
        <v>72</v>
      </c>
      <c r="H49" s="13">
        <v>77.67</v>
      </c>
      <c r="I49" s="13">
        <f t="shared" ref="I49:I54" si="8">IF(H49&gt;0,H49*0.4)</f>
        <v>31.068</v>
      </c>
      <c r="J49" s="13">
        <v>84.198</v>
      </c>
      <c r="K49" s="13">
        <f t="shared" si="1"/>
        <v>50.5188</v>
      </c>
      <c r="L49" s="29">
        <f>IF(J49&gt;0,I49+K49,0)</f>
        <v>81.5868</v>
      </c>
      <c r="M49" s="30"/>
    </row>
    <row r="50" ht="20" customHeight="1" spans="1:13">
      <c r="A50" s="12" t="s">
        <v>27</v>
      </c>
      <c r="B50" s="31" t="s">
        <v>133</v>
      </c>
      <c r="C50" s="31" t="s">
        <v>134</v>
      </c>
      <c r="D50" s="31" t="s">
        <v>127</v>
      </c>
      <c r="E50" s="31" t="s">
        <v>24</v>
      </c>
      <c r="F50" s="16"/>
      <c r="G50" s="14"/>
      <c r="H50" s="13">
        <v>78</v>
      </c>
      <c r="I50" s="13">
        <f t="shared" si="8"/>
        <v>31.2</v>
      </c>
      <c r="J50" s="13">
        <v>81.722</v>
      </c>
      <c r="K50" s="13">
        <f t="shared" si="1"/>
        <v>49.0332</v>
      </c>
      <c r="L50" s="29">
        <f>IF(J50&gt;0,I50+K50,0)</f>
        <v>80.2332</v>
      </c>
      <c r="M50" s="30"/>
    </row>
    <row r="51" ht="20" customHeight="1" spans="1:13">
      <c r="A51" s="12" t="s">
        <v>30</v>
      </c>
      <c r="B51" s="31" t="s">
        <v>135</v>
      </c>
      <c r="C51" s="31" t="s">
        <v>136</v>
      </c>
      <c r="D51" s="31" t="s">
        <v>127</v>
      </c>
      <c r="E51" s="31" t="s">
        <v>24</v>
      </c>
      <c r="F51" s="16"/>
      <c r="G51" s="14"/>
      <c r="H51" s="13">
        <v>76.83</v>
      </c>
      <c r="I51" s="13">
        <f t="shared" si="8"/>
        <v>30.732</v>
      </c>
      <c r="J51" s="13">
        <v>77.92</v>
      </c>
      <c r="K51" s="13">
        <f t="shared" si="1"/>
        <v>46.752</v>
      </c>
      <c r="L51" s="29">
        <f>IF(J51&gt;0,I51+K51,0)</f>
        <v>77.484</v>
      </c>
      <c r="M51" s="30"/>
    </row>
    <row r="52" ht="20" customHeight="1" spans="1:13">
      <c r="A52" s="12" t="s">
        <v>56</v>
      </c>
      <c r="B52" s="31" t="s">
        <v>137</v>
      </c>
      <c r="C52" s="31" t="s">
        <v>138</v>
      </c>
      <c r="D52" s="31" t="s">
        <v>127</v>
      </c>
      <c r="E52" s="31" t="s">
        <v>24</v>
      </c>
      <c r="F52" s="16"/>
      <c r="G52" s="14"/>
      <c r="H52" s="13">
        <v>66.83</v>
      </c>
      <c r="I52" s="13">
        <f t="shared" si="8"/>
        <v>26.732</v>
      </c>
      <c r="J52" s="13">
        <v>0</v>
      </c>
      <c r="K52" s="13">
        <f t="shared" si="1"/>
        <v>0</v>
      </c>
      <c r="L52" s="29">
        <v>26.732</v>
      </c>
      <c r="M52" s="30"/>
    </row>
    <row r="53" ht="20" customHeight="1" spans="1:13">
      <c r="A53" s="12" t="s">
        <v>56</v>
      </c>
      <c r="B53" s="31" t="s">
        <v>139</v>
      </c>
      <c r="C53" s="31" t="s">
        <v>140</v>
      </c>
      <c r="D53" s="31" t="s">
        <v>127</v>
      </c>
      <c r="E53" s="31" t="s">
        <v>24</v>
      </c>
      <c r="F53" s="17"/>
      <c r="G53" s="14"/>
      <c r="H53" s="13">
        <v>76.17</v>
      </c>
      <c r="I53" s="13">
        <f t="shared" si="8"/>
        <v>30.468</v>
      </c>
      <c r="J53" s="13"/>
      <c r="K53" s="13"/>
      <c r="L53" s="29"/>
      <c r="M53" s="30" t="s">
        <v>59</v>
      </c>
    </row>
    <row r="54" ht="20" customHeight="1" spans="1:13">
      <c r="A54" s="12" t="s">
        <v>15</v>
      </c>
      <c r="B54" s="31" t="s">
        <v>141</v>
      </c>
      <c r="C54" s="31" t="s">
        <v>142</v>
      </c>
      <c r="D54" s="31" t="s">
        <v>143</v>
      </c>
      <c r="E54" s="31" t="s">
        <v>144</v>
      </c>
      <c r="F54" s="31" t="s">
        <v>145</v>
      </c>
      <c r="G54" s="33" t="s">
        <v>26</v>
      </c>
      <c r="H54" s="13">
        <v>69.67</v>
      </c>
      <c r="I54" s="13">
        <f t="shared" si="8"/>
        <v>27.868</v>
      </c>
      <c r="J54" s="13">
        <v>71.8</v>
      </c>
      <c r="K54" s="13">
        <f t="shared" si="1"/>
        <v>43.08</v>
      </c>
      <c r="L54" s="29">
        <f>IF(J54&gt;0,I54+K54,0)</f>
        <v>70.948</v>
      </c>
      <c r="M54" s="30"/>
    </row>
    <row r="55" ht="20" customHeight="1" spans="1:13">
      <c r="A55" s="12" t="s">
        <v>15</v>
      </c>
      <c r="B55" s="13" t="s">
        <v>146</v>
      </c>
      <c r="C55" s="13"/>
      <c r="D55" s="13" t="s">
        <v>143</v>
      </c>
      <c r="E55" s="13" t="s">
        <v>62</v>
      </c>
      <c r="F55" s="13" t="s">
        <v>147</v>
      </c>
      <c r="G55" s="14">
        <v>1</v>
      </c>
      <c r="H55" s="13" t="s">
        <v>20</v>
      </c>
      <c r="I55" s="13"/>
      <c r="J55" s="13">
        <v>83</v>
      </c>
      <c r="K55" s="13"/>
      <c r="L55" s="29">
        <f>J55</f>
        <v>83</v>
      </c>
      <c r="M55" s="30"/>
    </row>
    <row r="56" ht="20" customHeight="1" spans="1:13">
      <c r="A56" s="12" t="s">
        <v>15</v>
      </c>
      <c r="B56" s="31" t="s">
        <v>148</v>
      </c>
      <c r="C56" s="31" t="s">
        <v>149</v>
      </c>
      <c r="D56" s="31" t="s">
        <v>150</v>
      </c>
      <c r="E56" s="31" t="s">
        <v>24</v>
      </c>
      <c r="F56" s="32" t="s">
        <v>151</v>
      </c>
      <c r="G56" s="33" t="s">
        <v>26</v>
      </c>
      <c r="H56" s="13">
        <v>86.17</v>
      </c>
      <c r="I56" s="13">
        <f t="shared" ref="I56:I61" si="9">IF(H56&gt;0,H56*0.4)</f>
        <v>34.468</v>
      </c>
      <c r="J56" s="13">
        <v>83.522</v>
      </c>
      <c r="K56" s="13">
        <f t="shared" si="1"/>
        <v>50.1132</v>
      </c>
      <c r="L56" s="29">
        <f t="shared" ref="L56:L61" si="10">IF(J56&gt;0,I56+K56,0)</f>
        <v>84.5812</v>
      </c>
      <c r="M56" s="30"/>
    </row>
    <row r="57" ht="20" customHeight="1" spans="1:13">
      <c r="A57" s="12" t="s">
        <v>27</v>
      </c>
      <c r="B57" s="31" t="s">
        <v>152</v>
      </c>
      <c r="C57" s="31" t="s">
        <v>153</v>
      </c>
      <c r="D57" s="31" t="s">
        <v>150</v>
      </c>
      <c r="E57" s="31" t="s">
        <v>24</v>
      </c>
      <c r="F57" s="16"/>
      <c r="G57" s="14"/>
      <c r="H57" s="13">
        <v>77.33</v>
      </c>
      <c r="I57" s="13">
        <f t="shared" si="9"/>
        <v>30.932</v>
      </c>
      <c r="J57" s="13">
        <v>82.62</v>
      </c>
      <c r="K57" s="13">
        <f t="shared" si="1"/>
        <v>49.572</v>
      </c>
      <c r="L57" s="29">
        <f t="shared" si="10"/>
        <v>80.504</v>
      </c>
      <c r="M57" s="30"/>
    </row>
    <row r="58" ht="20" customHeight="1" spans="1:13">
      <c r="A58" s="12" t="s">
        <v>30</v>
      </c>
      <c r="B58" s="31" t="s">
        <v>154</v>
      </c>
      <c r="C58" s="31" t="s">
        <v>155</v>
      </c>
      <c r="D58" s="31" t="s">
        <v>150</v>
      </c>
      <c r="E58" s="31" t="s">
        <v>24</v>
      </c>
      <c r="F58" s="17"/>
      <c r="G58" s="14"/>
      <c r="H58" s="13">
        <v>87.5</v>
      </c>
      <c r="I58" s="13">
        <f t="shared" si="9"/>
        <v>35</v>
      </c>
      <c r="J58" s="13">
        <v>74.24</v>
      </c>
      <c r="K58" s="13">
        <f t="shared" si="1"/>
        <v>44.544</v>
      </c>
      <c r="L58" s="29">
        <f t="shared" si="10"/>
        <v>79.544</v>
      </c>
      <c r="M58" s="30"/>
    </row>
    <row r="59" ht="20" customHeight="1" spans="1:13">
      <c r="A59" s="12" t="s">
        <v>15</v>
      </c>
      <c r="B59" s="31" t="s">
        <v>156</v>
      </c>
      <c r="C59" s="31" t="s">
        <v>157</v>
      </c>
      <c r="D59" s="31" t="s">
        <v>150</v>
      </c>
      <c r="E59" s="31" t="s">
        <v>24</v>
      </c>
      <c r="F59" s="32" t="s">
        <v>158</v>
      </c>
      <c r="G59" s="33" t="s">
        <v>26</v>
      </c>
      <c r="H59" s="13">
        <v>83.5</v>
      </c>
      <c r="I59" s="13">
        <f t="shared" si="9"/>
        <v>33.4</v>
      </c>
      <c r="J59" s="13">
        <v>77.686</v>
      </c>
      <c r="K59" s="13">
        <f t="shared" si="1"/>
        <v>46.6116</v>
      </c>
      <c r="L59" s="29">
        <f t="shared" si="10"/>
        <v>80.0116</v>
      </c>
      <c r="M59" s="30"/>
    </row>
    <row r="60" ht="20" customHeight="1" spans="1:13">
      <c r="A60" s="12" t="s">
        <v>27</v>
      </c>
      <c r="B60" s="31" t="s">
        <v>159</v>
      </c>
      <c r="C60" s="31" t="s">
        <v>160</v>
      </c>
      <c r="D60" s="31" t="s">
        <v>150</v>
      </c>
      <c r="E60" s="31" t="s">
        <v>24</v>
      </c>
      <c r="F60" s="16"/>
      <c r="G60" s="14"/>
      <c r="H60" s="13">
        <v>79.83</v>
      </c>
      <c r="I60" s="13">
        <f t="shared" si="9"/>
        <v>31.932</v>
      </c>
      <c r="J60" s="13">
        <v>79.42</v>
      </c>
      <c r="K60" s="13">
        <f t="shared" si="1"/>
        <v>47.652</v>
      </c>
      <c r="L60" s="29">
        <f t="shared" si="10"/>
        <v>79.584</v>
      </c>
      <c r="M60" s="30"/>
    </row>
    <row r="61" ht="20" customHeight="1" spans="1:13">
      <c r="A61" s="12" t="s">
        <v>30</v>
      </c>
      <c r="B61" s="31" t="s">
        <v>161</v>
      </c>
      <c r="C61" s="31" t="s">
        <v>162</v>
      </c>
      <c r="D61" s="31" t="s">
        <v>150</v>
      </c>
      <c r="E61" s="31" t="s">
        <v>24</v>
      </c>
      <c r="F61" s="17"/>
      <c r="G61" s="14"/>
      <c r="H61" s="13">
        <v>79.33</v>
      </c>
      <c r="I61" s="13">
        <f t="shared" si="9"/>
        <v>31.732</v>
      </c>
      <c r="J61" s="13">
        <v>76.796</v>
      </c>
      <c r="K61" s="13">
        <f t="shared" si="1"/>
        <v>46.0776</v>
      </c>
      <c r="L61" s="29">
        <f t="shared" si="10"/>
        <v>77.8096</v>
      </c>
      <c r="M61" s="30"/>
    </row>
    <row r="62" ht="20" customHeight="1" spans="1:13">
      <c r="A62" s="12" t="s">
        <v>15</v>
      </c>
      <c r="B62" s="13" t="s">
        <v>163</v>
      </c>
      <c r="C62" s="13"/>
      <c r="D62" s="13" t="s">
        <v>164</v>
      </c>
      <c r="E62" s="13" t="s">
        <v>165</v>
      </c>
      <c r="F62" s="15" t="s">
        <v>166</v>
      </c>
      <c r="G62" s="22">
        <v>1</v>
      </c>
      <c r="H62" s="13" t="s">
        <v>20</v>
      </c>
      <c r="I62" s="13"/>
      <c r="J62" s="13">
        <v>82.6</v>
      </c>
      <c r="K62" s="13"/>
      <c r="L62" s="29">
        <f t="shared" ref="L62:L71" si="11">J62</f>
        <v>82.6</v>
      </c>
      <c r="M62" s="30"/>
    </row>
    <row r="63" ht="20" customHeight="1" spans="1:13">
      <c r="A63" s="12" t="s">
        <v>27</v>
      </c>
      <c r="B63" s="13" t="s">
        <v>167</v>
      </c>
      <c r="C63" s="13"/>
      <c r="D63" s="13" t="s">
        <v>164</v>
      </c>
      <c r="E63" s="13" t="s">
        <v>165</v>
      </c>
      <c r="F63" s="17"/>
      <c r="G63" s="24"/>
      <c r="H63" s="13" t="s">
        <v>20</v>
      </c>
      <c r="I63" s="13"/>
      <c r="J63" s="13">
        <v>78.8</v>
      </c>
      <c r="K63" s="13"/>
      <c r="L63" s="29">
        <f t="shared" si="11"/>
        <v>78.8</v>
      </c>
      <c r="M63" s="30"/>
    </row>
    <row r="64" ht="20" customHeight="1" spans="1:13">
      <c r="A64" s="12" t="s">
        <v>15</v>
      </c>
      <c r="B64" s="13" t="s">
        <v>168</v>
      </c>
      <c r="C64" s="13"/>
      <c r="D64" s="13" t="s">
        <v>164</v>
      </c>
      <c r="E64" s="13" t="s">
        <v>24</v>
      </c>
      <c r="F64" s="15" t="s">
        <v>169</v>
      </c>
      <c r="G64" s="22">
        <v>1</v>
      </c>
      <c r="H64" s="13" t="s">
        <v>20</v>
      </c>
      <c r="I64" s="13"/>
      <c r="J64" s="13">
        <v>83</v>
      </c>
      <c r="K64" s="13"/>
      <c r="L64" s="29">
        <f t="shared" si="11"/>
        <v>83</v>
      </c>
      <c r="M64" s="30"/>
    </row>
    <row r="65" ht="20" customHeight="1" spans="1:13">
      <c r="A65" s="12" t="s">
        <v>27</v>
      </c>
      <c r="B65" s="13" t="s">
        <v>170</v>
      </c>
      <c r="C65" s="13"/>
      <c r="D65" s="13" t="s">
        <v>164</v>
      </c>
      <c r="E65" s="13" t="s">
        <v>24</v>
      </c>
      <c r="F65" s="16"/>
      <c r="G65" s="23"/>
      <c r="H65" s="13" t="s">
        <v>20</v>
      </c>
      <c r="I65" s="13"/>
      <c r="J65" s="13">
        <v>81.8</v>
      </c>
      <c r="K65" s="13"/>
      <c r="L65" s="29">
        <f t="shared" si="11"/>
        <v>81.8</v>
      </c>
      <c r="M65" s="30"/>
    </row>
    <row r="66" ht="20" customHeight="1" spans="1:13">
      <c r="A66" s="12" t="s">
        <v>30</v>
      </c>
      <c r="B66" s="13" t="s">
        <v>171</v>
      </c>
      <c r="C66" s="13"/>
      <c r="D66" s="13" t="s">
        <v>164</v>
      </c>
      <c r="E66" s="13" t="s">
        <v>24</v>
      </c>
      <c r="F66" s="16"/>
      <c r="G66" s="23"/>
      <c r="H66" s="13" t="s">
        <v>20</v>
      </c>
      <c r="I66" s="13"/>
      <c r="J66" s="13">
        <v>81.4</v>
      </c>
      <c r="K66" s="13"/>
      <c r="L66" s="29">
        <f t="shared" si="11"/>
        <v>81.4</v>
      </c>
      <c r="M66" s="30"/>
    </row>
    <row r="67" ht="20" customHeight="1" spans="1:13">
      <c r="A67" s="12" t="s">
        <v>33</v>
      </c>
      <c r="B67" s="13" t="s">
        <v>172</v>
      </c>
      <c r="C67" s="13"/>
      <c r="D67" s="13" t="s">
        <v>164</v>
      </c>
      <c r="E67" s="13" t="s">
        <v>24</v>
      </c>
      <c r="F67" s="16"/>
      <c r="G67" s="23"/>
      <c r="H67" s="13" t="s">
        <v>20</v>
      </c>
      <c r="I67" s="13"/>
      <c r="J67" s="13">
        <v>76.4</v>
      </c>
      <c r="K67" s="13"/>
      <c r="L67" s="29">
        <f t="shared" si="11"/>
        <v>76.4</v>
      </c>
      <c r="M67" s="30"/>
    </row>
    <row r="68" ht="20" customHeight="1" spans="1:13">
      <c r="A68" s="12" t="s">
        <v>97</v>
      </c>
      <c r="B68" s="13" t="s">
        <v>173</v>
      </c>
      <c r="C68" s="13"/>
      <c r="D68" s="13" t="s">
        <v>164</v>
      </c>
      <c r="E68" s="13" t="s">
        <v>24</v>
      </c>
      <c r="F68" s="16"/>
      <c r="G68" s="23"/>
      <c r="H68" s="13" t="s">
        <v>20</v>
      </c>
      <c r="I68" s="13"/>
      <c r="J68" s="13">
        <v>74</v>
      </c>
      <c r="K68" s="13"/>
      <c r="L68" s="29">
        <f t="shared" si="11"/>
        <v>74</v>
      </c>
      <c r="M68" s="30"/>
    </row>
    <row r="69" ht="20" customHeight="1" spans="1:13">
      <c r="A69" s="12" t="s">
        <v>97</v>
      </c>
      <c r="B69" s="13" t="s">
        <v>174</v>
      </c>
      <c r="C69" s="13"/>
      <c r="D69" s="13" t="s">
        <v>164</v>
      </c>
      <c r="E69" s="13" t="s">
        <v>24</v>
      </c>
      <c r="F69" s="16"/>
      <c r="G69" s="23"/>
      <c r="H69" s="13" t="s">
        <v>20</v>
      </c>
      <c r="I69" s="13"/>
      <c r="J69" s="13">
        <v>74</v>
      </c>
      <c r="K69" s="13"/>
      <c r="L69" s="29">
        <f t="shared" si="11"/>
        <v>74</v>
      </c>
      <c r="M69" s="30"/>
    </row>
    <row r="70" ht="20" customHeight="1" spans="1:13">
      <c r="A70" s="12" t="s">
        <v>175</v>
      </c>
      <c r="B70" s="13" t="s">
        <v>176</v>
      </c>
      <c r="C70" s="13"/>
      <c r="D70" s="13" t="s">
        <v>164</v>
      </c>
      <c r="E70" s="13" t="s">
        <v>24</v>
      </c>
      <c r="F70" s="16"/>
      <c r="G70" s="23"/>
      <c r="H70" s="13" t="s">
        <v>20</v>
      </c>
      <c r="I70" s="13"/>
      <c r="J70" s="13">
        <v>71.8</v>
      </c>
      <c r="K70" s="13"/>
      <c r="L70" s="29">
        <f t="shared" si="11"/>
        <v>71.8</v>
      </c>
      <c r="M70" s="30"/>
    </row>
    <row r="71" ht="20" customHeight="1" spans="1:13">
      <c r="A71" s="12" t="s">
        <v>56</v>
      </c>
      <c r="B71" s="13" t="s">
        <v>177</v>
      </c>
      <c r="C71" s="13"/>
      <c r="D71" s="13" t="s">
        <v>164</v>
      </c>
      <c r="E71" s="13" t="s">
        <v>24</v>
      </c>
      <c r="F71" s="17"/>
      <c r="G71" s="24"/>
      <c r="H71" s="13" t="s">
        <v>20</v>
      </c>
      <c r="I71" s="13"/>
      <c r="J71" s="13"/>
      <c r="K71" s="13"/>
      <c r="L71" s="29"/>
      <c r="M71" s="30" t="s">
        <v>59</v>
      </c>
    </row>
    <row r="72" ht="20" customHeight="1" spans="1:13">
      <c r="A72" s="12" t="s">
        <v>15</v>
      </c>
      <c r="B72" s="31" t="s">
        <v>178</v>
      </c>
      <c r="C72" s="31" t="s">
        <v>179</v>
      </c>
      <c r="D72" s="31" t="s">
        <v>164</v>
      </c>
      <c r="E72" s="31" t="s">
        <v>43</v>
      </c>
      <c r="F72" s="31" t="s">
        <v>180</v>
      </c>
      <c r="G72" s="33" t="s">
        <v>26</v>
      </c>
      <c r="H72" s="13">
        <v>83.5</v>
      </c>
      <c r="I72" s="13">
        <f t="shared" ref="I72:I79" si="12">IF(H72&gt;0,H72*0.4)</f>
        <v>33.4</v>
      </c>
      <c r="J72" s="13">
        <v>74.026</v>
      </c>
      <c r="K72" s="13">
        <f t="shared" ref="K68:K88" si="13">IF(J72&gt;0,J72*0.6,0)</f>
        <v>44.4156</v>
      </c>
      <c r="L72" s="29">
        <f>IF(J72&gt;0,I72+K72,0)</f>
        <v>77.8156</v>
      </c>
      <c r="M72" s="30"/>
    </row>
    <row r="73" ht="20" customHeight="1" spans="1:13">
      <c r="A73" s="12" t="s">
        <v>15</v>
      </c>
      <c r="B73" s="31" t="s">
        <v>181</v>
      </c>
      <c r="C73" s="31" t="s">
        <v>182</v>
      </c>
      <c r="D73" s="31" t="s">
        <v>183</v>
      </c>
      <c r="E73" s="31" t="s">
        <v>38</v>
      </c>
      <c r="F73" s="31" t="s">
        <v>184</v>
      </c>
      <c r="G73" s="33" t="s">
        <v>26</v>
      </c>
      <c r="H73" s="13">
        <v>80.83</v>
      </c>
      <c r="I73" s="13">
        <f t="shared" si="12"/>
        <v>32.332</v>
      </c>
      <c r="J73" s="13">
        <v>75.8</v>
      </c>
      <c r="K73" s="13">
        <f t="shared" si="13"/>
        <v>45.48</v>
      </c>
      <c r="L73" s="29">
        <f>IF(J73&gt;0,I73+K73,0)</f>
        <v>77.812</v>
      </c>
      <c r="M73" s="30"/>
    </row>
    <row r="74" ht="20" customHeight="1" spans="1:13">
      <c r="A74" s="12" t="s">
        <v>15</v>
      </c>
      <c r="B74" s="31" t="s">
        <v>185</v>
      </c>
      <c r="C74" s="31" t="s">
        <v>186</v>
      </c>
      <c r="D74" s="31" t="s">
        <v>183</v>
      </c>
      <c r="E74" s="31" t="s">
        <v>43</v>
      </c>
      <c r="F74" s="32" t="s">
        <v>187</v>
      </c>
      <c r="G74" s="33" t="s">
        <v>26</v>
      </c>
      <c r="H74" s="13">
        <v>85.83</v>
      </c>
      <c r="I74" s="13">
        <f t="shared" si="12"/>
        <v>34.332</v>
      </c>
      <c r="J74" s="13">
        <v>72.54</v>
      </c>
      <c r="K74" s="13">
        <f t="shared" si="13"/>
        <v>43.524</v>
      </c>
      <c r="L74" s="29">
        <f>IF(J74&gt;0,I74+K74,0)</f>
        <v>77.856</v>
      </c>
      <c r="M74" s="30"/>
    </row>
    <row r="75" ht="20" customHeight="1" spans="1:13">
      <c r="A75" s="12" t="s">
        <v>56</v>
      </c>
      <c r="B75" s="31" t="s">
        <v>188</v>
      </c>
      <c r="C75" s="31" t="s">
        <v>189</v>
      </c>
      <c r="D75" s="31" t="s">
        <v>183</v>
      </c>
      <c r="E75" s="31" t="s">
        <v>43</v>
      </c>
      <c r="F75" s="16"/>
      <c r="G75" s="14"/>
      <c r="H75" s="13">
        <v>73.67</v>
      </c>
      <c r="I75" s="13">
        <f t="shared" si="12"/>
        <v>29.468</v>
      </c>
      <c r="J75" s="13">
        <v>0</v>
      </c>
      <c r="K75" s="13">
        <f t="shared" si="13"/>
        <v>0</v>
      </c>
      <c r="L75" s="29">
        <v>29.468</v>
      </c>
      <c r="M75" s="30"/>
    </row>
    <row r="76" ht="20" customHeight="1" spans="1:13">
      <c r="A76" s="12" t="s">
        <v>56</v>
      </c>
      <c r="B76" s="31" t="s">
        <v>190</v>
      </c>
      <c r="C76" s="31" t="s">
        <v>191</v>
      </c>
      <c r="D76" s="31" t="s">
        <v>183</v>
      </c>
      <c r="E76" s="31" t="s">
        <v>43</v>
      </c>
      <c r="F76" s="17"/>
      <c r="G76" s="14"/>
      <c r="H76" s="13">
        <v>80.67</v>
      </c>
      <c r="I76" s="13">
        <f t="shared" si="12"/>
        <v>32.268</v>
      </c>
      <c r="J76" s="13"/>
      <c r="K76" s="13"/>
      <c r="L76" s="29"/>
      <c r="M76" s="30" t="s">
        <v>59</v>
      </c>
    </row>
    <row r="77" ht="20" customHeight="1" spans="1:13">
      <c r="A77" s="12" t="s">
        <v>15</v>
      </c>
      <c r="B77" s="31" t="s">
        <v>192</v>
      </c>
      <c r="C77" s="31" t="s">
        <v>193</v>
      </c>
      <c r="D77" s="31" t="s">
        <v>194</v>
      </c>
      <c r="E77" s="31" t="s">
        <v>43</v>
      </c>
      <c r="F77" s="32" t="s">
        <v>195</v>
      </c>
      <c r="G77" s="33" t="s">
        <v>26</v>
      </c>
      <c r="H77" s="13">
        <v>81.83</v>
      </c>
      <c r="I77" s="13">
        <f t="shared" si="12"/>
        <v>32.732</v>
      </c>
      <c r="J77" s="13">
        <v>76.66</v>
      </c>
      <c r="K77" s="13">
        <f t="shared" si="13"/>
        <v>45.996</v>
      </c>
      <c r="L77" s="29">
        <f t="shared" ref="L76:L86" si="14">IF(J77&gt;0,I77+K77,0)</f>
        <v>78.728</v>
      </c>
      <c r="M77" s="30"/>
    </row>
    <row r="78" ht="20" customHeight="1" spans="1:13">
      <c r="A78" s="12" t="s">
        <v>27</v>
      </c>
      <c r="B78" s="31" t="s">
        <v>196</v>
      </c>
      <c r="C78" s="31" t="s">
        <v>197</v>
      </c>
      <c r="D78" s="31" t="s">
        <v>194</v>
      </c>
      <c r="E78" s="31" t="s">
        <v>43</v>
      </c>
      <c r="F78" s="16"/>
      <c r="G78" s="14"/>
      <c r="H78" s="13">
        <v>79.5</v>
      </c>
      <c r="I78" s="13">
        <f t="shared" si="12"/>
        <v>31.8</v>
      </c>
      <c r="J78" s="13">
        <v>76.52</v>
      </c>
      <c r="K78" s="13">
        <f t="shared" si="13"/>
        <v>45.912</v>
      </c>
      <c r="L78" s="29">
        <f t="shared" si="14"/>
        <v>77.712</v>
      </c>
      <c r="M78" s="30"/>
    </row>
    <row r="79" ht="20" customHeight="1" spans="1:13">
      <c r="A79" s="12" t="s">
        <v>30</v>
      </c>
      <c r="B79" s="31" t="s">
        <v>135</v>
      </c>
      <c r="C79" s="31" t="s">
        <v>198</v>
      </c>
      <c r="D79" s="31" t="s">
        <v>194</v>
      </c>
      <c r="E79" s="31" t="s">
        <v>43</v>
      </c>
      <c r="F79" s="17"/>
      <c r="G79" s="14"/>
      <c r="H79" s="13">
        <v>74.5</v>
      </c>
      <c r="I79" s="13">
        <f t="shared" si="12"/>
        <v>29.8</v>
      </c>
      <c r="J79" s="13">
        <v>70.142</v>
      </c>
      <c r="K79" s="13">
        <f t="shared" si="13"/>
        <v>42.0852</v>
      </c>
      <c r="L79" s="29">
        <f t="shared" si="14"/>
        <v>71.8852</v>
      </c>
      <c r="M79" s="30"/>
    </row>
    <row r="80" ht="20" customHeight="1" spans="1:13">
      <c r="A80" s="12" t="s">
        <v>15</v>
      </c>
      <c r="B80" s="13" t="s">
        <v>199</v>
      </c>
      <c r="C80" s="13"/>
      <c r="D80" s="13" t="s">
        <v>194</v>
      </c>
      <c r="E80" s="13" t="s">
        <v>200</v>
      </c>
      <c r="F80" s="13" t="s">
        <v>201</v>
      </c>
      <c r="G80" s="14">
        <v>1</v>
      </c>
      <c r="H80" s="13" t="s">
        <v>20</v>
      </c>
      <c r="I80" s="13"/>
      <c r="J80" s="13">
        <v>75</v>
      </c>
      <c r="K80" s="13"/>
      <c r="L80" s="29">
        <f>J80</f>
        <v>75</v>
      </c>
      <c r="M80" s="30"/>
    </row>
    <row r="81" ht="20" customHeight="1" spans="1:13">
      <c r="A81" s="12" t="s">
        <v>15</v>
      </c>
      <c r="B81" s="31" t="s">
        <v>202</v>
      </c>
      <c r="C81" s="31" t="s">
        <v>203</v>
      </c>
      <c r="D81" s="31" t="s">
        <v>194</v>
      </c>
      <c r="E81" s="31" t="s">
        <v>204</v>
      </c>
      <c r="F81" s="31" t="s">
        <v>205</v>
      </c>
      <c r="G81" s="33" t="s">
        <v>26</v>
      </c>
      <c r="H81" s="13">
        <v>76.33</v>
      </c>
      <c r="I81" s="13">
        <f>IF(H81&gt;0,H81*0.4)</f>
        <v>30.532</v>
      </c>
      <c r="J81" s="13">
        <v>78.8</v>
      </c>
      <c r="K81" s="13">
        <f t="shared" si="13"/>
        <v>47.28</v>
      </c>
      <c r="L81" s="29">
        <f t="shared" si="14"/>
        <v>77.812</v>
      </c>
      <c r="M81" s="30"/>
    </row>
    <row r="82" ht="20" customHeight="1" spans="1:13">
      <c r="A82" s="12" t="s">
        <v>15</v>
      </c>
      <c r="B82" s="13" t="s">
        <v>206</v>
      </c>
      <c r="C82" s="13"/>
      <c r="D82" s="13" t="s">
        <v>207</v>
      </c>
      <c r="E82" s="13" t="s">
        <v>24</v>
      </c>
      <c r="F82" s="15" t="s">
        <v>208</v>
      </c>
      <c r="G82" s="22">
        <v>1</v>
      </c>
      <c r="H82" s="13" t="s">
        <v>20</v>
      </c>
      <c r="I82" s="13"/>
      <c r="J82" s="13">
        <v>82.2</v>
      </c>
      <c r="K82" s="13"/>
      <c r="L82" s="29">
        <f>J82</f>
        <v>82.2</v>
      </c>
      <c r="M82" s="30"/>
    </row>
    <row r="83" ht="20" customHeight="1" spans="1:13">
      <c r="A83" s="12" t="s">
        <v>27</v>
      </c>
      <c r="B83" s="13" t="s">
        <v>209</v>
      </c>
      <c r="C83" s="13"/>
      <c r="D83" s="13" t="s">
        <v>207</v>
      </c>
      <c r="E83" s="13" t="s">
        <v>24</v>
      </c>
      <c r="F83" s="16"/>
      <c r="G83" s="23"/>
      <c r="H83" s="13" t="s">
        <v>20</v>
      </c>
      <c r="I83" s="13"/>
      <c r="J83" s="13">
        <v>78.2</v>
      </c>
      <c r="K83" s="13"/>
      <c r="L83" s="29">
        <f>J83</f>
        <v>78.2</v>
      </c>
      <c r="M83" s="30"/>
    </row>
    <row r="84" ht="20" customHeight="1" spans="1:13">
      <c r="A84" s="12" t="s">
        <v>30</v>
      </c>
      <c r="B84" s="13" t="s">
        <v>210</v>
      </c>
      <c r="C84" s="13"/>
      <c r="D84" s="13" t="s">
        <v>207</v>
      </c>
      <c r="E84" s="13" t="s">
        <v>24</v>
      </c>
      <c r="F84" s="17"/>
      <c r="G84" s="24"/>
      <c r="H84" s="13" t="s">
        <v>20</v>
      </c>
      <c r="I84" s="13"/>
      <c r="J84" s="13">
        <v>76.6</v>
      </c>
      <c r="K84" s="13"/>
      <c r="L84" s="29">
        <f>J84</f>
        <v>76.6</v>
      </c>
      <c r="M84" s="30"/>
    </row>
    <row r="85" ht="20" customHeight="1" spans="1:13">
      <c r="A85" s="12" t="s">
        <v>15</v>
      </c>
      <c r="B85" s="31" t="s">
        <v>211</v>
      </c>
      <c r="C85" s="31" t="s">
        <v>212</v>
      </c>
      <c r="D85" s="31" t="s">
        <v>207</v>
      </c>
      <c r="E85" s="31" t="s">
        <v>24</v>
      </c>
      <c r="F85" s="32" t="s">
        <v>213</v>
      </c>
      <c r="G85" s="33" t="s">
        <v>26</v>
      </c>
      <c r="H85" s="13">
        <v>66.67</v>
      </c>
      <c r="I85" s="13">
        <f>IF(H85&gt;0,H85*0.4)</f>
        <v>26.668</v>
      </c>
      <c r="J85" s="13">
        <v>74.574</v>
      </c>
      <c r="K85" s="13">
        <f t="shared" si="13"/>
        <v>44.7444</v>
      </c>
      <c r="L85" s="29">
        <f t="shared" si="14"/>
        <v>71.4124</v>
      </c>
      <c r="M85" s="30"/>
    </row>
    <row r="86" ht="20" customHeight="1" spans="1:13">
      <c r="A86" s="12" t="s">
        <v>27</v>
      </c>
      <c r="B86" s="31" t="s">
        <v>214</v>
      </c>
      <c r="C86" s="31" t="s">
        <v>215</v>
      </c>
      <c r="D86" s="31" t="s">
        <v>207</v>
      </c>
      <c r="E86" s="31" t="s">
        <v>24</v>
      </c>
      <c r="F86" s="16"/>
      <c r="G86" s="14"/>
      <c r="H86" s="13">
        <v>71</v>
      </c>
      <c r="I86" s="13">
        <f>IF(H86&gt;0,H86*0.4)</f>
        <v>28.4</v>
      </c>
      <c r="J86" s="13">
        <v>71.33</v>
      </c>
      <c r="K86" s="13">
        <f t="shared" si="13"/>
        <v>42.798</v>
      </c>
      <c r="L86" s="29">
        <f t="shared" si="14"/>
        <v>71.198</v>
      </c>
      <c r="M86" s="30"/>
    </row>
    <row r="87" ht="20" customHeight="1" spans="1:13">
      <c r="A87" s="12" t="s">
        <v>56</v>
      </c>
      <c r="B87" s="31" t="s">
        <v>216</v>
      </c>
      <c r="C87" s="31" t="s">
        <v>217</v>
      </c>
      <c r="D87" s="31" t="s">
        <v>207</v>
      </c>
      <c r="E87" s="31" t="s">
        <v>24</v>
      </c>
      <c r="F87" s="17"/>
      <c r="G87" s="14"/>
      <c r="H87" s="13">
        <v>62.33</v>
      </c>
      <c r="I87" s="13">
        <f>IF(H87&gt;0,H87*0.4)</f>
        <v>24.932</v>
      </c>
      <c r="J87" s="13">
        <v>0</v>
      </c>
      <c r="K87" s="13">
        <f t="shared" si="13"/>
        <v>0</v>
      </c>
      <c r="L87" s="29">
        <v>24.932</v>
      </c>
      <c r="M87" s="30"/>
    </row>
    <row r="88" ht="20" customHeight="1" spans="1:13">
      <c r="A88" s="12" t="s">
        <v>15</v>
      </c>
      <c r="B88" s="13" t="s">
        <v>218</v>
      </c>
      <c r="C88" s="13"/>
      <c r="D88" s="13" t="s">
        <v>207</v>
      </c>
      <c r="E88" s="13" t="s">
        <v>38</v>
      </c>
      <c r="F88" s="13" t="s">
        <v>219</v>
      </c>
      <c r="G88" s="14">
        <v>1</v>
      </c>
      <c r="H88" s="13" t="s">
        <v>20</v>
      </c>
      <c r="I88" s="13"/>
      <c r="J88" s="13">
        <v>73.4</v>
      </c>
      <c r="K88" s="13"/>
      <c r="L88" s="29">
        <f>J88</f>
        <v>73.4</v>
      </c>
      <c r="M88" s="30"/>
    </row>
  </sheetData>
  <autoFilter ref="A2:M88">
    <extLst/>
  </autoFilter>
  <sortState ref="A3:M87">
    <sortCondition ref="F3:F87"/>
    <sortCondition ref="L3:L87" descending="1"/>
  </sortState>
  <mergeCells count="44">
    <mergeCell ref="A1:B1"/>
    <mergeCell ref="A2:M2"/>
    <mergeCell ref="F5:F8"/>
    <mergeCell ref="F12:F13"/>
    <mergeCell ref="F14:F15"/>
    <mergeCell ref="F16:F18"/>
    <mergeCell ref="F19:F20"/>
    <mergeCell ref="F23:F25"/>
    <mergeCell ref="F26:F27"/>
    <mergeCell ref="F29:F33"/>
    <mergeCell ref="F34:F39"/>
    <mergeCell ref="F42:F44"/>
    <mergeCell ref="F45:F46"/>
    <mergeCell ref="F47:F48"/>
    <mergeCell ref="F49:F53"/>
    <mergeCell ref="F56:F58"/>
    <mergeCell ref="F59:F61"/>
    <mergeCell ref="F62:F63"/>
    <mergeCell ref="F64:F71"/>
    <mergeCell ref="F74:F76"/>
    <mergeCell ref="F77:F79"/>
    <mergeCell ref="F82:F84"/>
    <mergeCell ref="F85:F87"/>
    <mergeCell ref="G5:G8"/>
    <mergeCell ref="G12:G13"/>
    <mergeCell ref="G14:G15"/>
    <mergeCell ref="G16:G18"/>
    <mergeCell ref="G19:G20"/>
    <mergeCell ref="G23:G25"/>
    <mergeCell ref="G26:G27"/>
    <mergeCell ref="G29:G33"/>
    <mergeCell ref="G34:G39"/>
    <mergeCell ref="G42:G44"/>
    <mergeCell ref="G45:G46"/>
    <mergeCell ref="G47:G48"/>
    <mergeCell ref="G49:G53"/>
    <mergeCell ref="G56:G58"/>
    <mergeCell ref="G59:G61"/>
    <mergeCell ref="G62:G63"/>
    <mergeCell ref="G64:G71"/>
    <mergeCell ref="G74:G76"/>
    <mergeCell ref="G77:G79"/>
    <mergeCell ref="G82:G84"/>
    <mergeCell ref="G85:G87"/>
  </mergeCells>
  <printOptions horizontalCentered="1"/>
  <pageMargins left="0.236111111111111" right="0.236111111111111" top="0.511805555555556" bottom="0.432638888888889" header="0.196527777777778" footer="0.196527777777778"/>
  <pageSetup paperSize="9" scale="96" fitToHeight="0" orientation="landscape" horizontalDpi="600"/>
  <headerFooter>
    <oddFooter>&amp;C第 &amp;P 页，共 &amp;N 页</oddFooter>
  </headerFooter>
  <ignoredErrors>
    <ignoredError sqref="A4:A88 G5:G88" numberStoredAsText="1"/>
    <ignoredError sqref="L80:L81 L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考试院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张华</dc:creator>
  <cp:lastModifiedBy>눈_눈</cp:lastModifiedBy>
  <dcterms:created xsi:type="dcterms:W3CDTF">2019-08-09T01:30:00Z</dcterms:created>
  <dcterms:modified xsi:type="dcterms:W3CDTF">2022-11-14T01:29:12Z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BA405E9D384B42488032065F7E5951F4</vt:lpwstr>
  </property>
  <property fmtid="{D5CDD505-2E9C-101B-9397-08002B2CF9AE}" pid="4" name="KSOReadingLayout">
    <vt:bool>true</vt:bool>
  </property>
</Properties>
</file>